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76" activeTab="1"/>
  </bookViews>
  <sheets>
    <sheet name="CZWARTKI 2015-2016" sheetId="1" r:id="rId1"/>
    <sheet name="PDF 2015-2016" sheetId="2" r:id="rId2"/>
    <sheet name="GP 2015-2016" sheetId="3" r:id="rId3"/>
    <sheet name="KMP 2016" sheetId="4" r:id="rId4"/>
  </sheets>
  <definedNames/>
  <calcPr fullCalcOnLoad="1"/>
</workbook>
</file>

<file path=xl/sharedStrings.xml><?xml version="1.0" encoding="utf-8"?>
<sst xmlns="http://schemas.openxmlformats.org/spreadsheetml/2006/main" count="332" uniqueCount="227">
  <si>
    <t>Miejsce</t>
  </si>
  <si>
    <t>ust</t>
  </si>
  <si>
    <t>Zmiana o:</t>
  </si>
  <si>
    <t>Gracz</t>
  </si>
  <si>
    <t>il. turniejów</t>
  </si>
  <si>
    <t>Suma</t>
  </si>
  <si>
    <t>1 czwartek</t>
  </si>
  <si>
    <t>2 czwartek</t>
  </si>
  <si>
    <t>3 czwartek</t>
  </si>
  <si>
    <t>4 czwartek</t>
  </si>
  <si>
    <t>5 czwartek</t>
  </si>
  <si>
    <t>6 czwartek</t>
  </si>
  <si>
    <t>7 czwartek</t>
  </si>
  <si>
    <t>8 czwartek</t>
  </si>
  <si>
    <t>9 czwartek</t>
  </si>
  <si>
    <t>10 czwartek</t>
  </si>
  <si>
    <t>11 czwartek</t>
  </si>
  <si>
    <t>12 czwartek</t>
  </si>
  <si>
    <t>13 czwartek</t>
  </si>
  <si>
    <t>14 czwartek</t>
  </si>
  <si>
    <t>15 czwartek</t>
  </si>
  <si>
    <t>16 czwartek</t>
  </si>
  <si>
    <t>17 czwartek</t>
  </si>
  <si>
    <t>18 czwartek</t>
  </si>
  <si>
    <t>19 czwartek</t>
  </si>
  <si>
    <t>20 czwartek</t>
  </si>
  <si>
    <t>21 czwartek</t>
  </si>
  <si>
    <t>22 czwartek</t>
  </si>
  <si>
    <t>23 czwartek</t>
  </si>
  <si>
    <t>24 czwartek</t>
  </si>
  <si>
    <t>25 czwartek</t>
  </si>
  <si>
    <t>26 czwartek</t>
  </si>
  <si>
    <t>27 czwartek</t>
  </si>
  <si>
    <t>28 czwartek</t>
  </si>
  <si>
    <t>29 czwartek</t>
  </si>
  <si>
    <t>30 czwartek</t>
  </si>
  <si>
    <t>31 czwartek</t>
  </si>
  <si>
    <t>32 czwartek</t>
  </si>
  <si>
    <t>33 czwartek</t>
  </si>
  <si>
    <t>34 czwartek</t>
  </si>
  <si>
    <t>35 czwartek</t>
  </si>
  <si>
    <t>36 czwartek</t>
  </si>
  <si>
    <t>37 czwartek</t>
  </si>
  <si>
    <t>38 czwartek</t>
  </si>
  <si>
    <t>39 czwartek</t>
  </si>
  <si>
    <t>40 czwartek</t>
  </si>
  <si>
    <t>41 czwartek</t>
  </si>
  <si>
    <t>42 czwartek</t>
  </si>
  <si>
    <t>43 czwartek</t>
  </si>
  <si>
    <t>Liczba graczy:</t>
  </si>
  <si>
    <t>L. turów</t>
  </si>
  <si>
    <t>Data turnieju:</t>
  </si>
  <si>
    <t>Jakub Szymczak</t>
  </si>
  <si>
    <t>Robert Głowacki</t>
  </si>
  <si>
    <t>Andrzej Kroc</t>
  </si>
  <si>
    <t>Grzegorz Pukniel</t>
  </si>
  <si>
    <t>Grażyna Wesołowska</t>
  </si>
  <si>
    <t>Wojciech Zemło</t>
  </si>
  <si>
    <t>Beata Piotrowska</t>
  </si>
  <si>
    <t>Mateusz Gołębiewski</t>
  </si>
  <si>
    <t>Katarzyna Rachaus</t>
  </si>
  <si>
    <t>Radosław Jachna</t>
  </si>
  <si>
    <t>Michał Ozimiński</t>
  </si>
  <si>
    <t>Marek Cieślik</t>
  </si>
  <si>
    <t>Magdalena Możdżeń</t>
  </si>
  <si>
    <t>Michał Dudko</t>
  </si>
  <si>
    <t>Arkadiusz Sieron</t>
  </si>
  <si>
    <t>Benedykt Możdżeń</t>
  </si>
  <si>
    <t>Kasper Fiszer</t>
  </si>
  <si>
    <t>Marcin Filipowicz</t>
  </si>
  <si>
    <t>Krystyna Kozyra</t>
  </si>
  <si>
    <t>Agata Latos</t>
  </si>
  <si>
    <t>Klasyfikacja obejmuje tzw. turnieje czwartkowe (odbywające się gł. w czwartki). O miejscu decyduje suma punktów zdobytych we wszystkich turniejach (im więcej punktów, tym wyższe miejsce).</t>
  </si>
  <si>
    <t>Za ostatnie miejsce dostaje się 1 pkt,
za przedostatnie – 2 pkt, potem 
3 punkty itd. Do tego dochodzą bonusy: 
1 miejsce: + 4 pkt 
2 miejsce: + 2 pkt 
3 miejsce: + 1 pkt</t>
  </si>
  <si>
    <t>Liczby
Kontrolne</t>
  </si>
  <si>
    <t>suma punktów</t>
  </si>
  <si>
    <t>suma ciągu + bonusy (7 pkt)</t>
  </si>
  <si>
    <t>różnica</t>
  </si>
  <si>
    <t>Poprzednie</t>
  </si>
  <si>
    <t>il. turniejów do KMP</t>
  </si>
  <si>
    <t>GP września</t>
  </si>
  <si>
    <t>XXI Mistrzostwa Łodzi</t>
  </si>
  <si>
    <t>GP października</t>
  </si>
  <si>
    <t>GP listopada</t>
  </si>
  <si>
    <t>GP grudnia</t>
  </si>
  <si>
    <t>GP stycznia</t>
  </si>
  <si>
    <t>GP lutego</t>
  </si>
  <si>
    <t>GP marca</t>
  </si>
  <si>
    <t>GP kwietnia</t>
  </si>
  <si>
    <t>GP maja</t>
  </si>
  <si>
    <t>GP czerwca</t>
  </si>
  <si>
    <t>2 Łódzka Nocka</t>
  </si>
  <si>
    <t>26.09. – 27.09.2015</t>
  </si>
  <si>
    <t>25.-26.06.2016</t>
  </si>
  <si>
    <t>Dariusz Putoń</t>
  </si>
  <si>
    <t>Paweł Jackowski</t>
  </si>
  <si>
    <t>Miłosz Wrzałek</t>
  </si>
  <si>
    <t>Stanisław Rydzik</t>
  </si>
  <si>
    <t>Krzysztof Obremski</t>
  </si>
  <si>
    <t>Dominik Urbacki</t>
  </si>
  <si>
    <t>Maciej Czupryniak</t>
  </si>
  <si>
    <t>Piotr Broda</t>
  </si>
  <si>
    <t>Michał Makowski</t>
  </si>
  <si>
    <t>Rafał Wesołowski</t>
  </si>
  <si>
    <t>Michał Alabrudziński</t>
  </si>
  <si>
    <t>Dawid Pikul</t>
  </si>
  <si>
    <t>Szymon Dąbrowski</t>
  </si>
  <si>
    <t>Krzysztof Mówka</t>
  </si>
  <si>
    <t>Bogusław Szyszka</t>
  </si>
  <si>
    <t>Łukasz Tuszyński</t>
  </si>
  <si>
    <t>Zbigniew Wietecki</t>
  </si>
  <si>
    <t>Krzysztof Sporczyk</t>
  </si>
  <si>
    <t>Dariusz Kosz</t>
  </si>
  <si>
    <t>Mariusz Skrobosz</t>
  </si>
  <si>
    <t>Tomasz Zwoliński</t>
  </si>
  <si>
    <t>Kazimierz.J Merklejn</t>
  </si>
  <si>
    <t>Michał Szymkowski</t>
  </si>
  <si>
    <t>Irena Sołdan</t>
  </si>
  <si>
    <t>Joanna Juszczak</t>
  </si>
  <si>
    <t>Bartosz Morawski</t>
  </si>
  <si>
    <t>Szymon Płachta</t>
  </si>
  <si>
    <t>Renata Andracka</t>
  </si>
  <si>
    <t>Czesław Grajewski</t>
  </si>
  <si>
    <t>Krzysztof Zawadzki</t>
  </si>
  <si>
    <t>Dariusz Ulatowski</t>
  </si>
  <si>
    <t>Krystyna Augustyniak</t>
  </si>
  <si>
    <t>Andrzej Gostomski</t>
  </si>
  <si>
    <t>Paweł Mazurek</t>
  </si>
  <si>
    <t>Daniel Janus</t>
  </si>
  <si>
    <t>Wojciech Gołęcki</t>
  </si>
  <si>
    <t>Piotr Domański</t>
  </si>
  <si>
    <t>Mirosław Uglik</t>
  </si>
  <si>
    <t>Mikołaj Cieplik</t>
  </si>
  <si>
    <t>Juliusz Czupryniak</t>
  </si>
  <si>
    <t>Bogusław Puchalski</t>
  </si>
  <si>
    <t>Maciej Śliwa</t>
  </si>
  <si>
    <t>Marek Dudkiewicz</t>
  </si>
  <si>
    <t>Marcin Stachowski</t>
  </si>
  <si>
    <t>Joanna Ostrowska</t>
  </si>
  <si>
    <t>Robert Wagner</t>
  </si>
  <si>
    <t>Marek Reda</t>
  </si>
  <si>
    <t>Dominik Ulejczyk</t>
  </si>
  <si>
    <t>Jerzy Luter</t>
  </si>
  <si>
    <t>Agnieszka Goniowska</t>
  </si>
  <si>
    <t>Marcin Radwański</t>
  </si>
  <si>
    <t>Dawid Adamczyk</t>
  </si>
  <si>
    <t>Kamil Kister</t>
  </si>
  <si>
    <t>Małgorzata Szczygieł</t>
  </si>
  <si>
    <t>Kacper Zegadło</t>
  </si>
  <si>
    <t>Joanna Brychcy</t>
  </si>
  <si>
    <t>Aleksander Puchalski</t>
  </si>
  <si>
    <t>Waldemar Czerwoniec</t>
  </si>
  <si>
    <t>Wojciech Usakiewicz</t>
  </si>
  <si>
    <t>Rafał Błaszkiewicz</t>
  </si>
  <si>
    <t>Maciej Sancewicz</t>
  </si>
  <si>
    <t>Marianna Kozłowska</t>
  </si>
  <si>
    <t>Ryszard Korpalski</t>
  </si>
  <si>
    <t>Krzysztof Kałuża</t>
  </si>
  <si>
    <t>Bogdan Kozłowski</t>
  </si>
  <si>
    <t>Dorota Stachowska</t>
  </si>
  <si>
    <t>Grzegorz Bajer</t>
  </si>
  <si>
    <t>Józef Wietecki</t>
  </si>
  <si>
    <t>Agnieszka Wiśniewska</t>
  </si>
  <si>
    <t>Maciej Dąbrowski</t>
  </si>
  <si>
    <t>Paweł Frynia</t>
  </si>
  <si>
    <t>Janina Dąbrowska</t>
  </si>
  <si>
    <t>Tomasz.A Praga</t>
  </si>
  <si>
    <t>Michał Dąbrowski</t>
  </si>
  <si>
    <t>Mieczysław Pastuszak</t>
  </si>
  <si>
    <t>Lidia Żywna</t>
  </si>
  <si>
    <t>Barbara Wiśniewska</t>
  </si>
  <si>
    <t>Jarosław Michalak</t>
  </si>
  <si>
    <t>Anna Stambulska</t>
  </si>
  <si>
    <t>Hanna Dąbrowska</t>
  </si>
  <si>
    <t>Józef Burzyński</t>
  </si>
  <si>
    <t>Sławomir Stańczak</t>
  </si>
  <si>
    <t>Karolina Urbańska</t>
  </si>
  <si>
    <t>Marta Szeliga-Frynia</t>
  </si>
  <si>
    <t>Maria Pokorska</t>
  </si>
  <si>
    <t>Mirosław Dejna</t>
  </si>
  <si>
    <t>Anna Wróblewska</t>
  </si>
  <si>
    <t>Anna Stefańska</t>
  </si>
  <si>
    <t>Liliana Dąbrowska</t>
  </si>
  <si>
    <t>Klasyfikacja PDF (punktacja długofalowa) obejmuje turnieje 
czwartkowe, turnieje GP i turnieje ogólnopolskie organizowane przez ŁKMS w okresie wrzesień – czerwiec.
O miejscu decyduje suma punktów zdobytych we wszystkich turniejach (im więcej punktów, tym wyższe miejsce).</t>
  </si>
  <si>
    <t>Za ostatnie miejsce dostaje się 1 pkt,
za przedostatnie – 2 pkt, potem 
3 punkty itd. Do tego dochodzą bonusy: 
1 miejsce: + 4 pkt 
2 miejsce: + 2 pkt 
3 miejsce: + 1 pkt 
GP x 2</t>
  </si>
  <si>
    <t>Grand Prix 2015/16</t>
  </si>
  <si>
    <t>Liczba odbytych turniejów</t>
  </si>
  <si>
    <t>Liczba turniejów, w których gracz punktował</t>
  </si>
  <si>
    <t>Lp.</t>
  </si>
  <si>
    <t>Zawodnik</t>
  </si>
  <si>
    <t>IX</t>
  </si>
  <si>
    <t>X</t>
  </si>
  <si>
    <t>XI</t>
  </si>
  <si>
    <t>XII</t>
  </si>
  <si>
    <t>I</t>
  </si>
  <si>
    <t>II</t>
  </si>
  <si>
    <t>III</t>
  </si>
  <si>
    <t>IV</t>
  </si>
  <si>
    <t>V</t>
  </si>
  <si>
    <t>VI</t>
  </si>
  <si>
    <t>Razem</t>
  </si>
  <si>
    <t>**</t>
  </si>
  <si>
    <t>Klasyfikacja obejmuje turnieje Grand Prix.
O miejscu decyduje suma punktów zdobytych w 8 najlepiej punktowanych turniejach (im więcej punktów, tym wyższe miejsce).</t>
  </si>
  <si>
    <t>Punktacja:</t>
  </si>
  <si>
    <t>1 miejsce - 25 pkt</t>
  </si>
  <si>
    <t>2 miejsce - 21 pkt</t>
  </si>
  <si>
    <t>3 miejsce - 17 pkt</t>
  </si>
  <si>
    <t>4 miejsce - 14 pkt</t>
  </si>
  <si>
    <t>5 miejsce - 12 pkt</t>
  </si>
  <si>
    <t>6 miejsce - 10 pkt</t>
  </si>
  <si>
    <t>7 miejsce - 8 pkt</t>
  </si>
  <si>
    <t>8 miejsce - 6 pkt</t>
  </si>
  <si>
    <t>9 miejsce - 4 pkt</t>
  </si>
  <si>
    <t>10 miejsce - 2 pkt</t>
  </si>
  <si>
    <t>** suma punktów minus 2 najniższe wyniki</t>
  </si>
  <si>
    <t>Liczby kontrolne</t>
  </si>
  <si>
    <t>Liczba graczy</t>
  </si>
  <si>
    <t>suma ciągu</t>
  </si>
  <si>
    <t>Na dzień 10.04.2016 r. (klasyfikacja końcowa)</t>
  </si>
  <si>
    <t>Lp</t>
  </si>
  <si>
    <t>Imię i nazwisko</t>
  </si>
  <si>
    <t>Współczynnik</t>
  </si>
  <si>
    <t>Rank PFS</t>
  </si>
  <si>
    <t>Rank ŁKMS</t>
  </si>
  <si>
    <t>Klasyfikacja KMP służy do wyłonienia reprezentantów klubu na Klubowe Mistrzostwa Polski.</t>
  </si>
  <si>
    <t>O miejscu decyduje współczynnik (im wyższy, tym wyższe miejsce).</t>
  </si>
  <si>
    <t>Współczynnik to suma rankingu PFS i rankingu ŁKMS.
W klasyfikacji wzięte zostały pod uwagę tylko te osoby, które rozegrały w klubie min. 30 gier rankingowych w ostatnim roku (tj. znajdują się na klubowej liście rankingowej).
Ranking PFS musi pochodzić z listy rankingowej PFS, jeśli kogoś na niej nie ma (dotyczy to także osób z poczekalni), to jego ranking PFS wynosi 0,00.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</si>
</sst>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\ ;\-0\ "/>
    <numFmt numFmtId="166" formatCode="D/MM/YYYY"/>
    <numFmt numFmtId="167" formatCode="GENERAL"/>
    <numFmt numFmtId="168" formatCode="DD\ MMM"/>
    <numFmt numFmtId="169" formatCode="0"/>
    <numFmt numFmtId="170" formatCode="0.00"/>
    <numFmt numFmtId="171" formatCode="#,##0.00"/>
  </numFmts>
  <fonts count="8"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</cellStyleXfs>
  <cellXfs count="132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Fill="1" applyAlignment="1">
      <alignment horizontal="center"/>
    </xf>
    <xf numFmtId="164" fontId="2" fillId="0" borderId="0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2" borderId="1" xfId="0" applyFont="1" applyFill="1" applyBorder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164" fontId="0" fillId="2" borderId="2" xfId="0" applyFont="1" applyFill="1" applyBorder="1" applyAlignment="1">
      <alignment horizontal="center"/>
    </xf>
    <xf numFmtId="164" fontId="2" fillId="2" borderId="1" xfId="0" applyFont="1" applyFill="1" applyBorder="1" applyAlignment="1">
      <alignment horizontal="center"/>
    </xf>
    <xf numFmtId="164" fontId="0" fillId="2" borderId="3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2" fillId="2" borderId="4" xfId="0" applyFont="1" applyFill="1" applyBorder="1" applyAlignment="1">
      <alignment horizontal="center"/>
    </xf>
    <xf numFmtId="166" fontId="0" fillId="2" borderId="3" xfId="0" applyNumberFormat="1" applyFill="1" applyBorder="1" applyAlignment="1">
      <alignment horizontal="center"/>
    </xf>
    <xf numFmtId="164" fontId="0" fillId="3" borderId="1" xfId="0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64" fontId="0" fillId="3" borderId="1" xfId="0" applyFont="1" applyFill="1" applyBorder="1" applyAlignment="1">
      <alignment horizontal="center"/>
    </xf>
    <xf numFmtId="164" fontId="0" fillId="3" borderId="0" xfId="0" applyFill="1" applyAlignment="1">
      <alignment/>
    </xf>
    <xf numFmtId="164" fontId="2" fillId="3" borderId="5" xfId="0" applyFont="1" applyFill="1" applyBorder="1" applyAlignment="1">
      <alignment horizontal="center"/>
    </xf>
    <xf numFmtId="164" fontId="2" fillId="3" borderId="1" xfId="0" applyFont="1" applyFill="1" applyBorder="1" applyAlignment="1">
      <alignment horizontal="center"/>
    </xf>
    <xf numFmtId="164" fontId="0" fillId="3" borderId="0" xfId="0" applyFont="1" applyFill="1" applyBorder="1" applyAlignment="1">
      <alignment horizontal="center"/>
    </xf>
    <xf numFmtId="164" fontId="0" fillId="4" borderId="1" xfId="0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164" fontId="0" fillId="4" borderId="1" xfId="0" applyFont="1" applyFill="1" applyBorder="1" applyAlignment="1">
      <alignment horizontal="center"/>
    </xf>
    <xf numFmtId="164" fontId="0" fillId="4" borderId="2" xfId="0" applyFont="1" applyFill="1" applyBorder="1" applyAlignment="1">
      <alignment horizontal="center"/>
    </xf>
    <xf numFmtId="164" fontId="2" fillId="4" borderId="5" xfId="0" applyFont="1" applyFill="1" applyBorder="1" applyAlignment="1">
      <alignment horizontal="center"/>
    </xf>
    <xf numFmtId="164" fontId="2" fillId="4" borderId="1" xfId="0" applyFont="1" applyFill="1" applyBorder="1" applyAlignment="1">
      <alignment horizontal="center"/>
    </xf>
    <xf numFmtId="164" fontId="0" fillId="4" borderId="0" xfId="0" applyFill="1" applyAlignment="1">
      <alignment/>
    </xf>
    <xf numFmtId="164" fontId="0" fillId="5" borderId="0" xfId="0" applyFont="1" applyFill="1" applyBorder="1" applyAlignment="1">
      <alignment horizontal="center"/>
    </xf>
    <xf numFmtId="164" fontId="0" fillId="6" borderId="1" xfId="0" applyFill="1" applyBorder="1" applyAlignment="1">
      <alignment horizontal="center"/>
    </xf>
    <xf numFmtId="165" fontId="0" fillId="6" borderId="1" xfId="0" applyNumberFormat="1" applyFill="1" applyBorder="1" applyAlignment="1">
      <alignment horizontal="center"/>
    </xf>
    <xf numFmtId="164" fontId="0" fillId="6" borderId="2" xfId="0" applyFont="1" applyFill="1" applyBorder="1" applyAlignment="1">
      <alignment horizontal="center"/>
    </xf>
    <xf numFmtId="164" fontId="0" fillId="6" borderId="1" xfId="0" applyFont="1" applyFill="1" applyBorder="1" applyAlignment="1">
      <alignment horizontal="center"/>
    </xf>
    <xf numFmtId="164" fontId="2" fillId="6" borderId="5" xfId="0" applyFont="1" applyFill="1" applyBorder="1" applyAlignment="1">
      <alignment horizontal="center"/>
    </xf>
    <xf numFmtId="164" fontId="0" fillId="6" borderId="3" xfId="0" applyFont="1" applyFill="1" applyBorder="1" applyAlignment="1">
      <alignment horizontal="center"/>
    </xf>
    <xf numFmtId="164" fontId="2" fillId="6" borderId="1" xfId="0" applyFont="1" applyFill="1" applyBorder="1" applyAlignment="1">
      <alignment horizontal="center"/>
    </xf>
    <xf numFmtId="164" fontId="0" fillId="6" borderId="0" xfId="0" applyFill="1" applyBorder="1" applyAlignment="1">
      <alignment horizontal="center"/>
    </xf>
    <xf numFmtId="164" fontId="0" fillId="0" borderId="1" xfId="0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0" fillId="0" borderId="2" xfId="0" applyFont="1" applyFill="1" applyBorder="1" applyAlignment="1">
      <alignment horizontal="center"/>
    </xf>
    <xf numFmtId="164" fontId="2" fillId="0" borderId="5" xfId="0" applyFont="1" applyFill="1" applyBorder="1" applyAlignment="1">
      <alignment horizontal="center"/>
    </xf>
    <xf numFmtId="164" fontId="0" fillId="0" borderId="3" xfId="0" applyFont="1" applyFill="1" applyBorder="1" applyAlignment="1">
      <alignment horizontal="center"/>
    </xf>
    <xf numFmtId="164" fontId="2" fillId="0" borderId="1" xfId="0" applyFont="1" applyFill="1" applyBorder="1" applyAlignment="1">
      <alignment horizontal="center"/>
    </xf>
    <xf numFmtId="164" fontId="0" fillId="3" borderId="2" xfId="0" applyFont="1" applyFill="1" applyBorder="1" applyAlignment="1">
      <alignment horizontal="center"/>
    </xf>
    <xf numFmtId="164" fontId="2" fillId="0" borderId="3" xfId="0" applyFont="1" applyFill="1" applyBorder="1" applyAlignment="1">
      <alignment horizontal="center"/>
    </xf>
    <xf numFmtId="164" fontId="0" fillId="0" borderId="0" xfId="0" applyFont="1" applyAlignment="1">
      <alignment horizontal="left" wrapText="1"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center" wrapText="1"/>
    </xf>
    <xf numFmtId="164" fontId="0" fillId="0" borderId="0" xfId="0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Fill="1" applyAlignment="1">
      <alignment horizontal="center"/>
    </xf>
    <xf numFmtId="164" fontId="0" fillId="2" borderId="0" xfId="0" applyFont="1" applyFill="1" applyAlignment="1">
      <alignment horizontal="center"/>
    </xf>
    <xf numFmtId="164" fontId="0" fillId="0" borderId="0" xfId="0" applyFont="1" applyFill="1" applyBorder="1" applyAlignment="1">
      <alignment/>
    </xf>
    <xf numFmtId="164" fontId="2" fillId="2" borderId="6" xfId="0" applyFont="1" applyFill="1" applyBorder="1" applyAlignment="1">
      <alignment horizontal="center"/>
    </xf>
    <xf numFmtId="164" fontId="0" fillId="2" borderId="4" xfId="0" applyFont="1" applyFill="1" applyBorder="1" applyAlignment="1">
      <alignment horizontal="center"/>
    </xf>
    <xf numFmtId="164" fontId="2" fillId="2" borderId="5" xfId="0" applyFont="1" applyFill="1" applyBorder="1" applyAlignment="1">
      <alignment horizontal="center"/>
    </xf>
    <xf numFmtId="164" fontId="0" fillId="3" borderId="7" xfId="0" applyFont="1" applyFill="1" applyBorder="1" applyAlignment="1">
      <alignment horizontal="center"/>
    </xf>
    <xf numFmtId="164" fontId="0" fillId="7" borderId="1" xfId="0" applyFont="1" applyFill="1" applyBorder="1" applyAlignment="1">
      <alignment horizontal="center"/>
    </xf>
    <xf numFmtId="164" fontId="2" fillId="7" borderId="1" xfId="0" applyFont="1" applyFill="1" applyBorder="1" applyAlignment="1">
      <alignment horizontal="center"/>
    </xf>
    <xf numFmtId="164" fontId="0" fillId="7" borderId="2" xfId="0" applyFont="1" applyFill="1" applyBorder="1" applyAlignment="1">
      <alignment horizontal="center"/>
    </xf>
    <xf numFmtId="164" fontId="2" fillId="7" borderId="5" xfId="0" applyFont="1" applyFill="1" applyBorder="1" applyAlignment="1">
      <alignment horizontal="center"/>
    </xf>
    <xf numFmtId="164" fontId="2" fillId="4" borderId="3" xfId="0" applyFont="1" applyFill="1" applyBorder="1" applyAlignment="1">
      <alignment horizontal="center"/>
    </xf>
    <xf numFmtId="164" fontId="0" fillId="0" borderId="8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center"/>
    </xf>
    <xf numFmtId="164" fontId="0" fillId="0" borderId="8" xfId="0" applyBorder="1" applyAlignment="1">
      <alignment horizontal="center"/>
    </xf>
    <xf numFmtId="164" fontId="0" fillId="0" borderId="1" xfId="0" applyBorder="1" applyAlignment="1">
      <alignment horizontal="center"/>
    </xf>
    <xf numFmtId="164" fontId="3" fillId="0" borderId="1" xfId="0" applyFont="1" applyFill="1" applyBorder="1" applyAlignment="1">
      <alignment horizontal="center"/>
    </xf>
    <xf numFmtId="164" fontId="0" fillId="0" borderId="8" xfId="0" applyBorder="1" applyAlignment="1">
      <alignment/>
    </xf>
    <xf numFmtId="164" fontId="2" fillId="0" borderId="8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8" xfId="0" applyFont="1" applyFill="1" applyBorder="1" applyAlignment="1">
      <alignment horizontal="center"/>
    </xf>
    <xf numFmtId="164" fontId="0" fillId="0" borderId="8" xfId="0" applyFont="1" applyFill="1" applyBorder="1" applyAlignment="1">
      <alignment/>
    </xf>
    <xf numFmtId="164" fontId="0" fillId="0" borderId="8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/>
    </xf>
    <xf numFmtId="164" fontId="4" fillId="0" borderId="9" xfId="20" applyFont="1" applyBorder="1" applyAlignment="1">
      <alignment horizontal="center" vertical="center"/>
      <protection/>
    </xf>
    <xf numFmtId="164" fontId="0" fillId="0" borderId="1" xfId="20" applyFont="1" applyFill="1" applyBorder="1" applyAlignment="1">
      <alignment horizontal="center" vertical="center"/>
      <protection/>
    </xf>
    <xf numFmtId="168" fontId="0" fillId="0" borderId="1" xfId="20" applyNumberFormat="1" applyFont="1" applyFill="1" applyBorder="1" applyAlignment="1">
      <alignment horizontal="center" vertical="center"/>
      <protection/>
    </xf>
    <xf numFmtId="164" fontId="0" fillId="0" borderId="1" xfId="20" applyFont="1" applyBorder="1" applyAlignment="1">
      <alignment horizontal="center" vertical="center"/>
      <protection/>
    </xf>
    <xf numFmtId="164" fontId="0" fillId="3" borderId="1" xfId="20" applyFont="1" applyFill="1" applyBorder="1" applyAlignment="1">
      <alignment horizontal="center" vertical="center"/>
      <protection/>
    </xf>
    <xf numFmtId="164" fontId="0" fillId="3" borderId="10" xfId="0" applyFont="1" applyFill="1" applyBorder="1" applyAlignment="1">
      <alignment/>
    </xf>
    <xf numFmtId="164" fontId="0" fillId="3" borderId="11" xfId="0" applyFill="1" applyBorder="1" applyAlignment="1">
      <alignment/>
    </xf>
    <xf numFmtId="164" fontId="0" fillId="3" borderId="8" xfId="0" applyFont="1" applyFill="1" applyBorder="1" applyAlignment="1">
      <alignment horizontal="center"/>
    </xf>
    <xf numFmtId="164" fontId="2" fillId="3" borderId="8" xfId="0" applyFont="1" applyFill="1" applyBorder="1" applyAlignment="1">
      <alignment horizontal="center"/>
    </xf>
    <xf numFmtId="164" fontId="5" fillId="3" borderId="1" xfId="20" applyFont="1" applyFill="1" applyBorder="1" applyAlignment="1">
      <alignment horizontal="center" vertical="center"/>
      <protection/>
    </xf>
    <xf numFmtId="164" fontId="0" fillId="5" borderId="1" xfId="20" applyFont="1" applyFill="1" applyBorder="1" applyAlignment="1">
      <alignment horizontal="center" vertical="center"/>
      <protection/>
    </xf>
    <xf numFmtId="164" fontId="0" fillId="5" borderId="10" xfId="0" applyFont="1" applyFill="1" applyBorder="1" applyAlignment="1">
      <alignment/>
    </xf>
    <xf numFmtId="164" fontId="0" fillId="5" borderId="11" xfId="0" applyFill="1" applyBorder="1" applyAlignment="1">
      <alignment/>
    </xf>
    <xf numFmtId="164" fontId="0" fillId="5" borderId="8" xfId="0" applyFont="1" applyFill="1" applyBorder="1" applyAlignment="1">
      <alignment horizontal="center"/>
    </xf>
    <xf numFmtId="164" fontId="2" fillId="5" borderId="8" xfId="0" applyFont="1" applyFill="1" applyBorder="1" applyAlignment="1">
      <alignment horizontal="center"/>
    </xf>
    <xf numFmtId="164" fontId="5" fillId="5" borderId="1" xfId="20" applyFont="1" applyFill="1" applyBorder="1" applyAlignment="1">
      <alignment horizontal="center" vertical="center"/>
      <protection/>
    </xf>
    <xf numFmtId="164" fontId="0" fillId="6" borderId="1" xfId="20" applyFont="1" applyFill="1" applyBorder="1" applyAlignment="1">
      <alignment horizontal="center" vertical="center"/>
      <protection/>
    </xf>
    <xf numFmtId="164" fontId="0" fillId="6" borderId="10" xfId="0" applyFont="1" applyFill="1" applyBorder="1" applyAlignment="1">
      <alignment/>
    </xf>
    <xf numFmtId="164" fontId="0" fillId="6" borderId="11" xfId="0" applyFill="1" applyBorder="1" applyAlignment="1">
      <alignment/>
    </xf>
    <xf numFmtId="164" fontId="2" fillId="6" borderId="8" xfId="0" applyFont="1" applyFill="1" applyBorder="1" applyAlignment="1">
      <alignment horizontal="center"/>
    </xf>
    <xf numFmtId="164" fontId="0" fillId="6" borderId="8" xfId="0" applyFont="1" applyFill="1" applyBorder="1" applyAlignment="1">
      <alignment horizontal="center"/>
    </xf>
    <xf numFmtId="164" fontId="5" fillId="6" borderId="1" xfId="20" applyFont="1" applyFill="1" applyBorder="1" applyAlignment="1">
      <alignment horizontal="center" vertical="center"/>
      <protection/>
    </xf>
    <xf numFmtId="164" fontId="0" fillId="0" borderId="2" xfId="0" applyFont="1" applyFill="1" applyBorder="1" applyAlignment="1">
      <alignment horizontal="left"/>
    </xf>
    <xf numFmtId="164" fontId="0" fillId="0" borderId="11" xfId="0" applyFill="1" applyBorder="1" applyAlignment="1">
      <alignment/>
    </xf>
    <xf numFmtId="164" fontId="0" fillId="8" borderId="1" xfId="20" applyFont="1" applyFill="1" applyBorder="1" applyAlignment="1">
      <alignment horizontal="center" vertical="center"/>
      <protection/>
    </xf>
    <xf numFmtId="164" fontId="5" fillId="9" borderId="1" xfId="20" applyFont="1" applyFill="1" applyBorder="1" applyAlignment="1">
      <alignment horizontal="center" vertical="center"/>
      <protection/>
    </xf>
    <xf numFmtId="164" fontId="0" fillId="0" borderId="10" xfId="0" applyFont="1" applyFill="1" applyBorder="1" applyAlignment="1">
      <alignment/>
    </xf>
    <xf numFmtId="164" fontId="0" fillId="0" borderId="10" xfId="0" applyFont="1" applyBorder="1" applyAlignment="1">
      <alignment/>
    </xf>
    <xf numFmtId="164" fontId="0" fillId="0" borderId="11" xfId="0" applyBorder="1" applyAlignment="1">
      <alignment/>
    </xf>
    <xf numFmtId="164" fontId="0" fillId="0" borderId="2" xfId="0" applyFont="1" applyBorder="1" applyAlignment="1">
      <alignment horizontal="left"/>
    </xf>
    <xf numFmtId="164" fontId="6" fillId="0" borderId="8" xfId="0" applyFont="1" applyBorder="1" applyAlignment="1">
      <alignment horizontal="center"/>
    </xf>
    <xf numFmtId="164" fontId="0" fillId="0" borderId="12" xfId="0" applyBorder="1" applyAlignment="1">
      <alignment/>
    </xf>
    <xf numFmtId="164" fontId="0" fillId="0" borderId="0" xfId="0" applyFont="1" applyBorder="1" applyAlignment="1">
      <alignment/>
    </xf>
    <xf numFmtId="164" fontId="0" fillId="0" borderId="0" xfId="20" applyFont="1" applyFill="1" applyBorder="1" applyAlignment="1">
      <alignment horizontal="center" vertical="center"/>
      <protection/>
    </xf>
    <xf numFmtId="164" fontId="0" fillId="0" borderId="0" xfId="0" applyFont="1" applyAlignment="1">
      <alignment horizontal="left"/>
    </xf>
    <xf numFmtId="164" fontId="0" fillId="0" borderId="0" xfId="0" applyFont="1" applyBorder="1" applyAlignment="1">
      <alignment horizontal="left"/>
    </xf>
    <xf numFmtId="164" fontId="0" fillId="0" borderId="0" xfId="0" applyFont="1" applyAlignment="1">
      <alignment horizontal="center" vertical="top" wrapText="1"/>
    </xf>
    <xf numFmtId="165" fontId="0" fillId="0" borderId="0" xfId="0" applyNumberFormat="1" applyFill="1" applyAlignment="1">
      <alignment horizontal="left"/>
    </xf>
    <xf numFmtId="164" fontId="0" fillId="0" borderId="0" xfId="0" applyAlignment="1">
      <alignment horizontal="left"/>
    </xf>
    <xf numFmtId="164" fontId="0" fillId="0" borderId="0" xfId="21" applyFill="1" applyAlignment="1">
      <alignment horizontal="center"/>
      <protection/>
    </xf>
    <xf numFmtId="164" fontId="5" fillId="0" borderId="0" xfId="21" applyFont="1" applyFill="1" applyAlignment="1">
      <alignment horizontal="left"/>
      <protection/>
    </xf>
    <xf numFmtId="169" fontId="0" fillId="0" borderId="0" xfId="21" applyNumberFormat="1" applyFill="1" applyBorder="1" applyAlignment="1">
      <alignment horizontal="center"/>
      <protection/>
    </xf>
    <xf numFmtId="170" fontId="0" fillId="0" borderId="0" xfId="21" applyNumberFormat="1" applyFill="1">
      <alignment/>
      <protection/>
    </xf>
    <xf numFmtId="164" fontId="0" fillId="0" borderId="0" xfId="21" applyFill="1">
      <alignment/>
      <protection/>
    </xf>
    <xf numFmtId="164" fontId="0" fillId="0" borderId="0" xfId="21" applyFill="1" applyAlignment="1">
      <alignment/>
      <protection/>
    </xf>
    <xf numFmtId="164" fontId="0" fillId="0" borderId="1" xfId="0" applyFont="1" applyFill="1" applyBorder="1" applyAlignment="1">
      <alignment/>
    </xf>
    <xf numFmtId="164" fontId="5" fillId="0" borderId="1" xfId="0" applyFont="1" applyFill="1" applyBorder="1" applyAlignment="1">
      <alignment horizontal="left"/>
    </xf>
    <xf numFmtId="169" fontId="0" fillId="8" borderId="8" xfId="0" applyNumberFormat="1" applyFont="1" applyFill="1" applyBorder="1" applyAlignment="1">
      <alignment horizontal="center"/>
    </xf>
    <xf numFmtId="170" fontId="0" fillId="0" borderId="1" xfId="0" applyNumberFormat="1" applyFont="1" applyFill="1" applyBorder="1" applyAlignment="1">
      <alignment horizontal="center"/>
    </xf>
    <xf numFmtId="164" fontId="7" fillId="0" borderId="1" xfId="0" applyFont="1" applyFill="1" applyBorder="1" applyAlignment="1">
      <alignment horizontal="left"/>
    </xf>
    <xf numFmtId="170" fontId="5" fillId="8" borderId="8" xfId="0" applyNumberFormat="1" applyFont="1" applyFill="1" applyBorder="1" applyAlignment="1">
      <alignment horizontal="center"/>
    </xf>
    <xf numFmtId="170" fontId="0" fillId="0" borderId="1" xfId="0" applyNumberFormat="1" applyFont="1" applyFill="1" applyBorder="1" applyAlignment="1">
      <alignment horizontal="right"/>
    </xf>
    <xf numFmtId="171" fontId="0" fillId="0" borderId="12" xfId="0" applyNumberFormat="1" applyBorder="1" applyAlignment="1">
      <alignment/>
    </xf>
    <xf numFmtId="164" fontId="0" fillId="0" borderId="0" xfId="21" applyFont="1" applyFill="1" applyAlignment="1">
      <alignment horizontal="left"/>
      <protection/>
    </xf>
    <xf numFmtId="164" fontId="0" fillId="0" borderId="0" xfId="21" applyFont="1" applyFill="1" applyAlignment="1">
      <alignment horizontal="left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gp2006-07" xfId="20"/>
    <cellStyle name="Normalny_kmp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7"/>
  <sheetViews>
    <sheetView zoomScale="109" zoomScaleNormal="109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D3" sqref="D3"/>
    </sheetView>
  </sheetViews>
  <sheetFormatPr defaultColWidth="9.140625" defaultRowHeight="12.75"/>
  <cols>
    <col min="1" max="1" width="8.00390625" style="1" customWidth="1"/>
    <col min="2" max="2" width="0" style="1" hidden="1" customWidth="1"/>
    <col min="3" max="3" width="8.7109375" style="2" customWidth="1"/>
    <col min="4" max="4" width="22.57421875" style="1" customWidth="1"/>
    <col min="5" max="5" width="0" style="1" hidden="1" customWidth="1"/>
    <col min="6" max="6" width="9.00390625" style="1" customWidth="1"/>
    <col min="7" max="7" width="13.28125" style="3" customWidth="1"/>
    <col min="8" max="11" width="9.7109375" style="1" customWidth="1"/>
    <col min="12" max="12" width="9.7109375" style="4" customWidth="1"/>
    <col min="13" max="16" width="9.7109375" style="1" customWidth="1"/>
    <col min="17" max="37" width="10.140625" style="1" customWidth="1"/>
    <col min="38" max="50" width="10.140625" style="5" customWidth="1"/>
    <col min="51" max="16384" width="9.140625" style="5" customWidth="1"/>
  </cols>
  <sheetData>
    <row r="1" spans="1:50" s="11" customFormat="1" ht="12.75" customHeight="1">
      <c r="A1" s="6" t="s">
        <v>0</v>
      </c>
      <c r="B1" s="6" t="s">
        <v>1</v>
      </c>
      <c r="C1" s="7" t="s">
        <v>2</v>
      </c>
      <c r="D1" s="6" t="s">
        <v>3</v>
      </c>
      <c r="E1" s="8" t="s">
        <v>4</v>
      </c>
      <c r="F1" s="8"/>
      <c r="G1" s="9" t="s">
        <v>5</v>
      </c>
      <c r="H1" s="10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6" t="s">
        <v>17</v>
      </c>
      <c r="T1" s="6" t="s">
        <v>18</v>
      </c>
      <c r="U1" s="6" t="s">
        <v>19</v>
      </c>
      <c r="V1" s="6" t="s">
        <v>20</v>
      </c>
      <c r="W1" s="6" t="s">
        <v>21</v>
      </c>
      <c r="X1" s="6" t="s">
        <v>22</v>
      </c>
      <c r="Y1" s="6" t="s">
        <v>23</v>
      </c>
      <c r="Z1" s="6" t="s">
        <v>24</v>
      </c>
      <c r="AA1" s="6" t="s">
        <v>25</v>
      </c>
      <c r="AB1" s="6" t="s">
        <v>26</v>
      </c>
      <c r="AC1" s="6" t="s">
        <v>27</v>
      </c>
      <c r="AD1" s="6" t="s">
        <v>28</v>
      </c>
      <c r="AE1" s="6" t="s">
        <v>29</v>
      </c>
      <c r="AF1" s="6" t="s">
        <v>30</v>
      </c>
      <c r="AG1" s="6" t="s">
        <v>31</v>
      </c>
      <c r="AH1" s="6" t="s">
        <v>32</v>
      </c>
      <c r="AI1" s="6" t="s">
        <v>33</v>
      </c>
      <c r="AJ1" s="6" t="s">
        <v>34</v>
      </c>
      <c r="AK1" s="6" t="s">
        <v>35</v>
      </c>
      <c r="AL1" s="6" t="s">
        <v>36</v>
      </c>
      <c r="AM1" s="6" t="s">
        <v>37</v>
      </c>
      <c r="AN1" s="6" t="s">
        <v>38</v>
      </c>
      <c r="AO1" s="6" t="s">
        <v>39</v>
      </c>
      <c r="AP1" s="6" t="s">
        <v>40</v>
      </c>
      <c r="AQ1" s="6" t="s">
        <v>41</v>
      </c>
      <c r="AR1" s="6" t="s">
        <v>42</v>
      </c>
      <c r="AS1" s="6" t="s">
        <v>43</v>
      </c>
      <c r="AT1" s="6" t="s">
        <v>44</v>
      </c>
      <c r="AU1" s="6" t="s">
        <v>45</v>
      </c>
      <c r="AV1" s="6" t="s">
        <v>46</v>
      </c>
      <c r="AW1" s="6" t="s">
        <v>47</v>
      </c>
      <c r="AX1" s="6" t="s">
        <v>48</v>
      </c>
    </row>
    <row r="2" spans="1:50" s="11" customFormat="1" ht="12.75" customHeight="1">
      <c r="A2" s="6"/>
      <c r="B2" s="6"/>
      <c r="C2" s="7"/>
      <c r="D2" s="10">
        <f>COUNTA(D4:D23)</f>
        <v>20</v>
      </c>
      <c r="E2" s="8"/>
      <c r="F2" s="8"/>
      <c r="G2" s="9" t="s">
        <v>49</v>
      </c>
      <c r="H2" s="10">
        <f>COUNTA(H4:H23)</f>
        <v>6</v>
      </c>
      <c r="I2" s="10">
        <f>COUNTA(I4:I23)</f>
        <v>8</v>
      </c>
      <c r="J2" s="10">
        <f>COUNTA(J4:J23)</f>
        <v>6</v>
      </c>
      <c r="K2" s="10">
        <f>COUNTA(K4:K23)</f>
        <v>9</v>
      </c>
      <c r="L2" s="10">
        <f>COUNTA(L4:L23)</f>
        <v>5</v>
      </c>
      <c r="M2" s="10">
        <f>COUNTA(M4:M23)</f>
        <v>4</v>
      </c>
      <c r="N2" s="10">
        <f>COUNTA(N4:N23)</f>
        <v>8</v>
      </c>
      <c r="O2" s="10">
        <f>COUNTA(O4:O23)</f>
        <v>9</v>
      </c>
      <c r="P2" s="10">
        <f>COUNTA(P4:P23)</f>
        <v>7</v>
      </c>
      <c r="Q2" s="10">
        <f>COUNTA(Q4:Q23)</f>
        <v>5</v>
      </c>
      <c r="R2" s="10">
        <f>COUNTA(R4:R23)</f>
        <v>10</v>
      </c>
      <c r="S2" s="10">
        <f>COUNTA(S4:S23)</f>
        <v>8</v>
      </c>
      <c r="T2" s="10">
        <f>COUNTA(T4:T23)</f>
        <v>6</v>
      </c>
      <c r="U2" s="10">
        <f>COUNTA(U4:U23)</f>
        <v>8</v>
      </c>
      <c r="V2" s="10">
        <f>COUNTA(V4:V23)</f>
        <v>6</v>
      </c>
      <c r="W2" s="10">
        <f>COUNTA(W4:W23)</f>
        <v>6</v>
      </c>
      <c r="X2" s="10">
        <f>COUNTA(X4:X23)</f>
        <v>5</v>
      </c>
      <c r="Y2" s="10">
        <f>COUNTA(Y4:Y23)</f>
        <v>5</v>
      </c>
      <c r="Z2" s="10">
        <f>COUNTA(Z4:Z23)</f>
        <v>7</v>
      </c>
      <c r="AA2" s="10">
        <f>COUNTA(AA4:AA23)</f>
        <v>7</v>
      </c>
      <c r="AB2" s="10">
        <f>COUNTA(AB4:AB23)</f>
        <v>6</v>
      </c>
      <c r="AC2" s="10">
        <f>COUNTA(AC4:AC23)</f>
        <v>6</v>
      </c>
      <c r="AD2" s="10">
        <f>COUNTA(AD4:AD23)</f>
        <v>5</v>
      </c>
      <c r="AE2" s="10">
        <f>COUNTA(AE4:AE23)</f>
        <v>4</v>
      </c>
      <c r="AF2" s="10">
        <f>COUNTA(AF4:AF23)</f>
        <v>8</v>
      </c>
      <c r="AG2" s="10">
        <f>COUNTA(AG4:AG23)</f>
        <v>6</v>
      </c>
      <c r="AH2" s="10">
        <f>COUNTA(AH4:AH23)</f>
        <v>5</v>
      </c>
      <c r="AI2" s="10">
        <f>COUNTA(AI4:AI23)</f>
        <v>6</v>
      </c>
      <c r="AJ2" s="10">
        <f>COUNTA(AJ4:AJ23)</f>
        <v>4</v>
      </c>
      <c r="AK2" s="10">
        <f>COUNTA(AK4:AK23)</f>
        <v>4</v>
      </c>
      <c r="AL2" s="10">
        <f>COUNTA(AL4:AL23)</f>
        <v>7</v>
      </c>
      <c r="AM2" s="10">
        <f>COUNTA(AM4:AM23)</f>
        <v>8</v>
      </c>
      <c r="AN2" s="10">
        <f>COUNTA(AN4:AN23)</f>
        <v>8</v>
      </c>
      <c r="AO2" s="10">
        <f>COUNTA(AO4:AO23)</f>
        <v>8</v>
      </c>
      <c r="AP2" s="10">
        <f>COUNTA(AP4:AP23)</f>
        <v>7</v>
      </c>
      <c r="AQ2" s="10">
        <f>COUNTA(AQ4:AQ23)</f>
        <v>6</v>
      </c>
      <c r="AR2" s="10">
        <f>COUNTA(AR4:AR23)</f>
        <v>6</v>
      </c>
      <c r="AS2" s="10">
        <f>COUNTA(AS4:AS23)</f>
        <v>5</v>
      </c>
      <c r="AT2" s="10">
        <f>COUNTA(AT4:AT23)</f>
        <v>8</v>
      </c>
      <c r="AU2" s="10">
        <f>COUNTA(AU4:AU23)</f>
        <v>7</v>
      </c>
      <c r="AV2" s="10">
        <f>COUNTA(AV4:AV23)</f>
        <v>7</v>
      </c>
      <c r="AW2" s="10">
        <f>COUNTA(AW4:AW23)</f>
        <v>7</v>
      </c>
      <c r="AX2" s="10">
        <f>COUNTA(AX4:AX23)</f>
        <v>6</v>
      </c>
    </row>
    <row r="3" spans="1:50" s="11" customFormat="1" ht="12.75" customHeight="1">
      <c r="A3" s="6"/>
      <c r="B3" s="6"/>
      <c r="C3" s="7"/>
      <c r="D3" s="6"/>
      <c r="E3" s="8"/>
      <c r="F3" s="8" t="s">
        <v>50</v>
      </c>
      <c r="G3" s="12" t="s">
        <v>51</v>
      </c>
      <c r="H3" s="13">
        <v>42250</v>
      </c>
      <c r="I3" s="13">
        <v>42257</v>
      </c>
      <c r="J3" s="13">
        <v>42264</v>
      </c>
      <c r="K3" s="13">
        <v>42271</v>
      </c>
      <c r="L3" s="13">
        <v>42278</v>
      </c>
      <c r="M3" s="13">
        <v>42282</v>
      </c>
      <c r="N3" s="13">
        <v>42292</v>
      </c>
      <c r="O3" s="13">
        <v>42299</v>
      </c>
      <c r="P3" s="13">
        <v>42306</v>
      </c>
      <c r="Q3" s="13">
        <v>42313</v>
      </c>
      <c r="R3" s="13">
        <v>42320</v>
      </c>
      <c r="S3" s="13">
        <v>42327</v>
      </c>
      <c r="T3" s="13">
        <v>42334</v>
      </c>
      <c r="U3" s="13">
        <v>42341</v>
      </c>
      <c r="V3" s="13">
        <v>42348</v>
      </c>
      <c r="W3" s="13">
        <v>42355</v>
      </c>
      <c r="X3" s="13">
        <v>42368</v>
      </c>
      <c r="Y3" s="13">
        <v>42376</v>
      </c>
      <c r="Z3" s="13">
        <v>42383</v>
      </c>
      <c r="AA3" s="13">
        <v>42390</v>
      </c>
      <c r="AB3" s="13">
        <v>42397</v>
      </c>
      <c r="AC3" s="13">
        <v>42404</v>
      </c>
      <c r="AD3" s="13">
        <v>42411</v>
      </c>
      <c r="AE3" s="13">
        <v>42418</v>
      </c>
      <c r="AF3" s="13">
        <v>42425</v>
      </c>
      <c r="AG3" s="13">
        <v>42432</v>
      </c>
      <c r="AH3" s="13">
        <v>42439</v>
      </c>
      <c r="AI3" s="13">
        <v>42446</v>
      </c>
      <c r="AJ3" s="13">
        <v>42453</v>
      </c>
      <c r="AK3" s="13">
        <v>42460</v>
      </c>
      <c r="AL3" s="13">
        <v>42467</v>
      </c>
      <c r="AM3" s="13">
        <v>42474</v>
      </c>
      <c r="AN3" s="13">
        <v>42481</v>
      </c>
      <c r="AO3" s="13">
        <v>42488</v>
      </c>
      <c r="AP3" s="13">
        <v>42495</v>
      </c>
      <c r="AQ3" s="13">
        <v>42502</v>
      </c>
      <c r="AR3" s="13">
        <v>42509</v>
      </c>
      <c r="AS3" s="13">
        <v>42516</v>
      </c>
      <c r="AT3" s="13">
        <v>42523</v>
      </c>
      <c r="AU3" s="13">
        <v>42530</v>
      </c>
      <c r="AV3" s="13">
        <v>42536</v>
      </c>
      <c r="AW3" s="13">
        <v>42544</v>
      </c>
      <c r="AX3" s="13">
        <v>42550</v>
      </c>
    </row>
    <row r="4" spans="1:50" s="20" customFormat="1" ht="12.75" customHeight="1">
      <c r="A4" s="14">
        <v>1</v>
      </c>
      <c r="B4" s="14">
        <v>1</v>
      </c>
      <c r="C4" s="15">
        <f>B4-A4</f>
        <v>0</v>
      </c>
      <c r="D4" s="16" t="s">
        <v>52</v>
      </c>
      <c r="E4" s="17"/>
      <c r="F4" s="16">
        <f>COUNTA(H4:AX4)</f>
        <v>39</v>
      </c>
      <c r="G4" s="18">
        <f>SUM(H4:AX4)</f>
        <v>301</v>
      </c>
      <c r="H4" s="16">
        <v>7</v>
      </c>
      <c r="I4" s="19">
        <v>12</v>
      </c>
      <c r="J4" s="19">
        <v>10</v>
      </c>
      <c r="K4" s="19">
        <v>13</v>
      </c>
      <c r="L4" s="16">
        <v>6</v>
      </c>
      <c r="M4" s="16">
        <v>1</v>
      </c>
      <c r="N4" s="19">
        <v>12</v>
      </c>
      <c r="O4" s="16">
        <v>8</v>
      </c>
      <c r="P4" s="16">
        <v>4</v>
      </c>
      <c r="Q4" s="16">
        <v>2</v>
      </c>
      <c r="R4" s="19">
        <v>14</v>
      </c>
      <c r="S4" s="19">
        <v>12</v>
      </c>
      <c r="T4" s="16">
        <v>2</v>
      </c>
      <c r="U4" s="19">
        <v>12</v>
      </c>
      <c r="V4" s="16"/>
      <c r="W4" s="16"/>
      <c r="X4" s="16"/>
      <c r="Y4" s="16">
        <v>4</v>
      </c>
      <c r="Z4" s="19">
        <v>11</v>
      </c>
      <c r="AA4" s="16">
        <v>8</v>
      </c>
      <c r="AB4" s="16">
        <v>7</v>
      </c>
      <c r="AC4" s="16">
        <v>7</v>
      </c>
      <c r="AD4" s="19">
        <v>9</v>
      </c>
      <c r="AE4" s="19">
        <v>8</v>
      </c>
      <c r="AF4" s="16">
        <v>9</v>
      </c>
      <c r="AG4" s="16">
        <v>5</v>
      </c>
      <c r="AH4" s="19">
        <v>9</v>
      </c>
      <c r="AI4" s="16">
        <v>3</v>
      </c>
      <c r="AJ4" s="16"/>
      <c r="AK4" s="19">
        <v>8</v>
      </c>
      <c r="AL4" s="16">
        <v>4</v>
      </c>
      <c r="AM4" s="16">
        <v>4</v>
      </c>
      <c r="AN4" s="16">
        <v>7</v>
      </c>
      <c r="AO4" s="16">
        <v>5</v>
      </c>
      <c r="AP4" s="19">
        <v>11</v>
      </c>
      <c r="AQ4" s="16">
        <v>7</v>
      </c>
      <c r="AR4" s="16">
        <v>3</v>
      </c>
      <c r="AS4" s="16">
        <v>2</v>
      </c>
      <c r="AT4" s="19">
        <v>12</v>
      </c>
      <c r="AU4" s="19">
        <v>11</v>
      </c>
      <c r="AV4" s="19">
        <v>11</v>
      </c>
      <c r="AW4" s="19">
        <v>11</v>
      </c>
      <c r="AX4" s="19">
        <v>10</v>
      </c>
    </row>
    <row r="5" spans="1:50" s="28" customFormat="1" ht="12.75" customHeight="1">
      <c r="A5" s="21">
        <v>2</v>
      </c>
      <c r="B5" s="21">
        <v>2</v>
      </c>
      <c r="C5" s="22">
        <f>B5-A5</f>
        <v>0</v>
      </c>
      <c r="D5" s="23" t="s">
        <v>53</v>
      </c>
      <c r="E5" s="24">
        <f>COUNT(H5:AL5)</f>
        <v>25</v>
      </c>
      <c r="F5" s="23">
        <f>COUNTA(H5:AX5)</f>
        <v>32</v>
      </c>
      <c r="G5" s="25">
        <f>SUM(H5:AX5)</f>
        <v>214</v>
      </c>
      <c r="H5" s="23">
        <v>2</v>
      </c>
      <c r="I5" s="23">
        <v>9</v>
      </c>
      <c r="J5" s="23">
        <v>3</v>
      </c>
      <c r="K5" s="23">
        <v>2</v>
      </c>
      <c r="L5" s="23"/>
      <c r="M5" s="23"/>
      <c r="N5" s="23">
        <v>3</v>
      </c>
      <c r="O5" s="23">
        <v>10</v>
      </c>
      <c r="P5" s="23">
        <v>8</v>
      </c>
      <c r="Q5" s="23">
        <v>4</v>
      </c>
      <c r="R5" s="23">
        <v>9</v>
      </c>
      <c r="S5" s="23">
        <v>9</v>
      </c>
      <c r="T5" s="26">
        <v>10</v>
      </c>
      <c r="U5" s="23">
        <v>9</v>
      </c>
      <c r="V5" s="23">
        <v>7</v>
      </c>
      <c r="W5" s="23">
        <v>7</v>
      </c>
      <c r="X5" s="23">
        <v>2</v>
      </c>
      <c r="Y5" s="26">
        <v>9</v>
      </c>
      <c r="Z5" s="23">
        <v>3</v>
      </c>
      <c r="AA5" s="23">
        <v>6</v>
      </c>
      <c r="AB5" s="27"/>
      <c r="AC5" s="23"/>
      <c r="AD5" s="23">
        <v>6</v>
      </c>
      <c r="AE5" s="23"/>
      <c r="AF5" s="26">
        <v>12</v>
      </c>
      <c r="AG5" s="23">
        <v>3</v>
      </c>
      <c r="AH5" s="23">
        <v>6</v>
      </c>
      <c r="AI5" s="26">
        <v>10</v>
      </c>
      <c r="AJ5" s="23">
        <v>5</v>
      </c>
      <c r="AK5" s="23"/>
      <c r="AL5" s="26">
        <v>11</v>
      </c>
      <c r="AM5" s="23">
        <v>9</v>
      </c>
      <c r="AN5" s="23">
        <v>4</v>
      </c>
      <c r="AO5" s="26">
        <v>12</v>
      </c>
      <c r="AP5" s="23">
        <v>6</v>
      </c>
      <c r="AQ5" s="23">
        <v>3</v>
      </c>
      <c r="AR5" s="23"/>
      <c r="AS5" s="23"/>
      <c r="AT5" s="23">
        <v>9</v>
      </c>
      <c r="AU5" s="23"/>
      <c r="AV5" s="23">
        <v>6</v>
      </c>
      <c r="AW5" s="23"/>
      <c r="AX5" s="23"/>
    </row>
    <row r="6" spans="1:50" s="36" customFormat="1" ht="12.75" customHeight="1">
      <c r="A6" s="29">
        <v>3</v>
      </c>
      <c r="B6" s="29">
        <v>4</v>
      </c>
      <c r="C6" s="30">
        <f>B6-A6</f>
        <v>1</v>
      </c>
      <c r="D6" s="29" t="s">
        <v>54</v>
      </c>
      <c r="E6" s="31">
        <f>COUNT(H6:AL6)</f>
        <v>21</v>
      </c>
      <c r="F6" s="32">
        <f>COUNTA(H6:AX6)</f>
        <v>31</v>
      </c>
      <c r="G6" s="33">
        <f>SUM(H6:AX6)</f>
        <v>184</v>
      </c>
      <c r="H6" s="34">
        <v>5</v>
      </c>
      <c r="I6" s="32">
        <v>4</v>
      </c>
      <c r="J6" s="32"/>
      <c r="K6" s="32">
        <v>10</v>
      </c>
      <c r="L6" s="32"/>
      <c r="M6" s="35">
        <v>8</v>
      </c>
      <c r="N6" s="32">
        <v>5</v>
      </c>
      <c r="O6" s="32">
        <v>3</v>
      </c>
      <c r="P6" s="32"/>
      <c r="Q6" s="35">
        <v>9</v>
      </c>
      <c r="R6" s="32"/>
      <c r="S6" s="32"/>
      <c r="T6" s="32"/>
      <c r="U6" s="32">
        <v>7</v>
      </c>
      <c r="V6" s="32"/>
      <c r="W6" s="32"/>
      <c r="X6" s="32">
        <v>4</v>
      </c>
      <c r="Y6" s="32"/>
      <c r="Z6" s="32">
        <v>6</v>
      </c>
      <c r="AA6" s="35">
        <v>11</v>
      </c>
      <c r="AB6" s="32">
        <v>5</v>
      </c>
      <c r="AC6" s="32">
        <v>3</v>
      </c>
      <c r="AD6" s="32">
        <v>1</v>
      </c>
      <c r="AE6" s="32"/>
      <c r="AF6" s="32">
        <v>2</v>
      </c>
      <c r="AG6" s="35">
        <v>10</v>
      </c>
      <c r="AH6" s="32">
        <v>4</v>
      </c>
      <c r="AI6" s="32">
        <v>2</v>
      </c>
      <c r="AJ6" s="32">
        <v>3</v>
      </c>
      <c r="AK6" s="32">
        <v>3</v>
      </c>
      <c r="AL6" s="32">
        <v>8</v>
      </c>
      <c r="AM6" s="35">
        <v>12</v>
      </c>
      <c r="AN6" s="32">
        <v>9</v>
      </c>
      <c r="AO6" s="32">
        <v>3</v>
      </c>
      <c r="AP6" s="32">
        <v>8</v>
      </c>
      <c r="AQ6" s="32"/>
      <c r="AR6" s="35">
        <v>10</v>
      </c>
      <c r="AS6" s="32"/>
      <c r="AT6" s="32">
        <v>4</v>
      </c>
      <c r="AU6" s="32">
        <v>8</v>
      </c>
      <c r="AV6" s="32">
        <v>4</v>
      </c>
      <c r="AW6" s="32">
        <v>6</v>
      </c>
      <c r="AX6" s="32">
        <v>7</v>
      </c>
    </row>
    <row r="7" spans="1:50" ht="12.75" customHeight="1">
      <c r="A7" s="37">
        <v>4</v>
      </c>
      <c r="B7" s="37">
        <v>3</v>
      </c>
      <c r="C7" s="38">
        <f>B7-A7</f>
        <v>-1</v>
      </c>
      <c r="D7" s="39" t="s">
        <v>55</v>
      </c>
      <c r="E7" s="40">
        <f>COUNT(H7:AL7)</f>
        <v>25</v>
      </c>
      <c r="F7" s="39">
        <f>COUNTA(H7:AX7)</f>
        <v>36</v>
      </c>
      <c r="G7" s="41">
        <f>SUM(H7:AX7)</f>
        <v>181</v>
      </c>
      <c r="H7" s="42">
        <v>3</v>
      </c>
      <c r="I7" s="39">
        <v>5</v>
      </c>
      <c r="J7" s="39"/>
      <c r="K7" s="39">
        <v>6</v>
      </c>
      <c r="L7" s="39"/>
      <c r="M7" s="39"/>
      <c r="N7" s="39">
        <v>2</v>
      </c>
      <c r="O7" s="39">
        <v>4</v>
      </c>
      <c r="P7" s="39">
        <v>3</v>
      </c>
      <c r="Q7" s="39"/>
      <c r="R7" s="39">
        <v>7</v>
      </c>
      <c r="S7" s="39">
        <v>5</v>
      </c>
      <c r="T7" s="39">
        <v>7</v>
      </c>
      <c r="U7" s="39">
        <v>5</v>
      </c>
      <c r="V7" s="43">
        <v>10</v>
      </c>
      <c r="W7" s="43">
        <v>10</v>
      </c>
      <c r="X7" s="39">
        <v>1</v>
      </c>
      <c r="Y7" s="39">
        <v>6</v>
      </c>
      <c r="Z7" s="39">
        <v>4</v>
      </c>
      <c r="AA7" s="39">
        <v>1</v>
      </c>
      <c r="AB7" s="39">
        <v>3</v>
      </c>
      <c r="AC7" s="43">
        <v>10</v>
      </c>
      <c r="AD7" s="39"/>
      <c r="AE7" s="39">
        <v>3</v>
      </c>
      <c r="AF7" s="39">
        <v>3</v>
      </c>
      <c r="AG7" s="39">
        <v>2</v>
      </c>
      <c r="AH7" s="39"/>
      <c r="AI7" s="39">
        <v>7</v>
      </c>
      <c r="AJ7" s="43">
        <v>8</v>
      </c>
      <c r="AK7" s="39">
        <v>5</v>
      </c>
      <c r="AL7" s="39">
        <v>6</v>
      </c>
      <c r="AM7" s="39">
        <v>5</v>
      </c>
      <c r="AN7" s="39">
        <v>5</v>
      </c>
      <c r="AO7" s="39">
        <v>7</v>
      </c>
      <c r="AP7" s="39">
        <v>3</v>
      </c>
      <c r="AQ7" s="43">
        <v>10</v>
      </c>
      <c r="AR7" s="39">
        <v>2</v>
      </c>
      <c r="AS7" s="39">
        <v>4</v>
      </c>
      <c r="AT7" s="39">
        <v>5</v>
      </c>
      <c r="AU7" s="39"/>
      <c r="AV7" s="39">
        <v>8</v>
      </c>
      <c r="AW7" s="39">
        <v>3</v>
      </c>
      <c r="AX7" s="39">
        <v>3</v>
      </c>
    </row>
    <row r="8" spans="1:50" s="11" customFormat="1" ht="12.75" customHeight="1">
      <c r="A8" s="37">
        <v>5</v>
      </c>
      <c r="B8" s="37">
        <v>6</v>
      </c>
      <c r="C8" s="38">
        <f>B8-A8</f>
        <v>1</v>
      </c>
      <c r="D8" s="4" t="s">
        <v>56</v>
      </c>
      <c r="E8" s="44">
        <f>COUNT(H8:AL8)</f>
        <v>29</v>
      </c>
      <c r="F8" s="39">
        <f>COUNTA(H8:AX8)</f>
        <v>40</v>
      </c>
      <c r="G8" s="41">
        <f>SUM(H8:AX8)</f>
        <v>149</v>
      </c>
      <c r="H8" s="42"/>
      <c r="I8" s="39">
        <v>2</v>
      </c>
      <c r="J8" s="39">
        <v>2</v>
      </c>
      <c r="K8" s="39">
        <v>3</v>
      </c>
      <c r="L8" s="39">
        <v>1</v>
      </c>
      <c r="M8" s="39">
        <v>5</v>
      </c>
      <c r="N8" s="39">
        <v>4</v>
      </c>
      <c r="O8" s="39">
        <v>2</v>
      </c>
      <c r="P8" s="39">
        <v>6</v>
      </c>
      <c r="Q8" s="39"/>
      <c r="R8" s="39">
        <v>6</v>
      </c>
      <c r="S8" s="39">
        <v>4</v>
      </c>
      <c r="T8" s="39">
        <v>3</v>
      </c>
      <c r="U8" s="39">
        <v>3</v>
      </c>
      <c r="V8" s="39">
        <v>5</v>
      </c>
      <c r="W8" s="39">
        <v>3</v>
      </c>
      <c r="X8" s="39">
        <v>6</v>
      </c>
      <c r="Y8" s="39">
        <v>1</v>
      </c>
      <c r="Z8" s="39">
        <v>8</v>
      </c>
      <c r="AA8" s="39">
        <v>3</v>
      </c>
      <c r="AB8" s="39">
        <v>2</v>
      </c>
      <c r="AC8" s="39">
        <v>2</v>
      </c>
      <c r="AD8" s="39">
        <v>4</v>
      </c>
      <c r="AE8" s="39">
        <v>5</v>
      </c>
      <c r="AF8" s="39">
        <v>5</v>
      </c>
      <c r="AG8" s="39">
        <v>1</v>
      </c>
      <c r="AH8" s="39">
        <v>1</v>
      </c>
      <c r="AI8" s="39">
        <v>1</v>
      </c>
      <c r="AJ8" s="39">
        <v>1</v>
      </c>
      <c r="AK8" s="39">
        <v>1</v>
      </c>
      <c r="AL8" s="39">
        <v>1</v>
      </c>
      <c r="AM8" s="39">
        <v>7</v>
      </c>
      <c r="AN8" s="39">
        <v>3</v>
      </c>
      <c r="AO8" s="39">
        <v>9</v>
      </c>
      <c r="AP8" s="39"/>
      <c r="AQ8" s="39">
        <v>2</v>
      </c>
      <c r="AR8" s="39">
        <v>7</v>
      </c>
      <c r="AS8" s="43">
        <v>9</v>
      </c>
      <c r="AT8" s="39">
        <v>7</v>
      </c>
      <c r="AU8" s="39">
        <v>6</v>
      </c>
      <c r="AV8" s="39">
        <v>2</v>
      </c>
      <c r="AW8" s="39">
        <v>4</v>
      </c>
      <c r="AX8" s="39">
        <v>2</v>
      </c>
    </row>
    <row r="9" spans="1:50" s="11" customFormat="1" ht="12.75" customHeight="1">
      <c r="A9" s="37">
        <v>6</v>
      </c>
      <c r="B9" s="37">
        <v>5</v>
      </c>
      <c r="C9" s="38">
        <f>B9-A9</f>
        <v>-1</v>
      </c>
      <c r="D9" s="39" t="s">
        <v>57</v>
      </c>
      <c r="E9" s="40">
        <f>COUNT(H9:AL9)</f>
        <v>16</v>
      </c>
      <c r="F9" s="39">
        <f>COUNTA(H9:AX9)</f>
        <v>21</v>
      </c>
      <c r="G9" s="41">
        <f>SUM(H9:AX9)</f>
        <v>143</v>
      </c>
      <c r="H9" s="45">
        <v>10</v>
      </c>
      <c r="I9" s="39">
        <v>7</v>
      </c>
      <c r="J9" s="39">
        <v>7</v>
      </c>
      <c r="K9" s="39">
        <v>4</v>
      </c>
      <c r="L9" s="43">
        <v>9</v>
      </c>
      <c r="M9" s="39">
        <v>3</v>
      </c>
      <c r="N9" s="39">
        <v>9</v>
      </c>
      <c r="O9" s="43">
        <v>13</v>
      </c>
      <c r="P9" s="43">
        <v>11</v>
      </c>
      <c r="Q9" s="39">
        <v>6</v>
      </c>
      <c r="R9" s="39">
        <v>11</v>
      </c>
      <c r="S9" s="39">
        <v>7</v>
      </c>
      <c r="T9" s="39">
        <v>5</v>
      </c>
      <c r="U9" s="39">
        <v>2</v>
      </c>
      <c r="V9" s="39">
        <v>3</v>
      </c>
      <c r="W9" s="39"/>
      <c r="X9" s="43">
        <v>9</v>
      </c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43">
        <v>12</v>
      </c>
      <c r="AO9" s="39">
        <v>4</v>
      </c>
      <c r="AP9" s="39"/>
      <c r="AQ9" s="39">
        <v>5</v>
      </c>
      <c r="AR9" s="39">
        <v>5</v>
      </c>
      <c r="AS9" s="39">
        <v>1</v>
      </c>
      <c r="AT9" s="39"/>
      <c r="AU9" s="39"/>
      <c r="AV9" s="39"/>
      <c r="AW9" s="39"/>
      <c r="AX9" s="39"/>
    </row>
    <row r="10" spans="1:50" ht="12.75" customHeight="1">
      <c r="A10" s="37">
        <v>7</v>
      </c>
      <c r="B10" s="37">
        <v>7</v>
      </c>
      <c r="C10" s="38">
        <f>B10-A10</f>
        <v>0</v>
      </c>
      <c r="D10" s="39" t="s">
        <v>58</v>
      </c>
      <c r="E10" s="39"/>
      <c r="F10" s="39">
        <f>COUNTA(H10:AX10)</f>
        <v>26</v>
      </c>
      <c r="G10" s="41">
        <f>SUM(H10:AX10)</f>
        <v>107</v>
      </c>
      <c r="H10" s="39"/>
      <c r="I10" s="39"/>
      <c r="J10" s="39"/>
      <c r="K10" s="39">
        <v>8</v>
      </c>
      <c r="L10" s="39"/>
      <c r="M10" s="39"/>
      <c r="N10" s="39"/>
      <c r="O10" s="39">
        <v>1</v>
      </c>
      <c r="P10" s="39"/>
      <c r="Q10" s="39"/>
      <c r="R10" s="39">
        <v>5</v>
      </c>
      <c r="S10" s="39">
        <v>2</v>
      </c>
      <c r="T10" s="39"/>
      <c r="U10" s="39">
        <v>4</v>
      </c>
      <c r="V10" s="39"/>
      <c r="W10" s="39">
        <v>5</v>
      </c>
      <c r="X10" s="39"/>
      <c r="Y10" s="39">
        <v>2</v>
      </c>
      <c r="Z10" s="39"/>
      <c r="AA10" s="39">
        <v>4</v>
      </c>
      <c r="AB10" s="43">
        <v>10</v>
      </c>
      <c r="AC10" s="39">
        <v>5</v>
      </c>
      <c r="AD10" s="39"/>
      <c r="AE10" s="39">
        <v>1</v>
      </c>
      <c r="AF10" s="39">
        <v>7</v>
      </c>
      <c r="AG10" s="39">
        <v>7</v>
      </c>
      <c r="AH10" s="39"/>
      <c r="AI10" s="39">
        <v>5</v>
      </c>
      <c r="AJ10" s="39"/>
      <c r="AK10" s="39"/>
      <c r="AL10" s="39"/>
      <c r="AM10" s="39">
        <v>3</v>
      </c>
      <c r="AN10" s="39">
        <v>2</v>
      </c>
      <c r="AO10" s="39">
        <v>1</v>
      </c>
      <c r="AP10" s="39">
        <v>4</v>
      </c>
      <c r="AQ10" s="39">
        <v>1</v>
      </c>
      <c r="AR10" s="39">
        <v>1</v>
      </c>
      <c r="AS10" s="39">
        <v>6</v>
      </c>
      <c r="AT10" s="39">
        <v>3</v>
      </c>
      <c r="AU10" s="39">
        <v>4</v>
      </c>
      <c r="AV10" s="39">
        <v>3</v>
      </c>
      <c r="AW10" s="39">
        <v>8</v>
      </c>
      <c r="AX10" s="39">
        <v>5</v>
      </c>
    </row>
    <row r="11" spans="1:50" ht="12.75" customHeight="1">
      <c r="A11" s="37">
        <v>8</v>
      </c>
      <c r="B11" s="37">
        <v>8</v>
      </c>
      <c r="C11" s="38">
        <f>B11-A11</f>
        <v>0</v>
      </c>
      <c r="D11" s="39" t="s">
        <v>59</v>
      </c>
      <c r="E11" s="39"/>
      <c r="F11" s="39">
        <f>COUNTA(H11:AX11)</f>
        <v>17</v>
      </c>
      <c r="G11" s="41">
        <f>SUM(H11:AX11)</f>
        <v>48</v>
      </c>
      <c r="H11" s="39"/>
      <c r="I11" s="39">
        <v>3</v>
      </c>
      <c r="J11" s="39">
        <v>5</v>
      </c>
      <c r="K11" s="39">
        <v>5</v>
      </c>
      <c r="L11" s="39">
        <v>4</v>
      </c>
      <c r="M11" s="39"/>
      <c r="N11" s="39"/>
      <c r="O11" s="39">
        <v>6</v>
      </c>
      <c r="P11" s="39">
        <v>2</v>
      </c>
      <c r="Q11" s="39"/>
      <c r="R11" s="39">
        <v>4</v>
      </c>
      <c r="S11" s="39">
        <v>3</v>
      </c>
      <c r="T11" s="39"/>
      <c r="U11" s="39">
        <v>1</v>
      </c>
      <c r="V11" s="39">
        <v>2</v>
      </c>
      <c r="W11" s="39"/>
      <c r="X11" s="39"/>
      <c r="Y11" s="39"/>
      <c r="Z11" s="39">
        <v>2</v>
      </c>
      <c r="AA11" s="39"/>
      <c r="AB11" s="39"/>
      <c r="AC11" s="39">
        <v>1</v>
      </c>
      <c r="AD11" s="39"/>
      <c r="AE11" s="39"/>
      <c r="AF11" s="39">
        <v>1</v>
      </c>
      <c r="AG11" s="39"/>
      <c r="AH11" s="39"/>
      <c r="AI11" s="39"/>
      <c r="AJ11" s="39"/>
      <c r="AK11" s="39"/>
      <c r="AL11" s="39">
        <v>3</v>
      </c>
      <c r="AM11" s="39">
        <v>2</v>
      </c>
      <c r="AN11" s="39"/>
      <c r="AO11" s="39">
        <v>2</v>
      </c>
      <c r="AP11" s="39">
        <v>2</v>
      </c>
      <c r="AQ11" s="39"/>
      <c r="AR11" s="39"/>
      <c r="AS11" s="39"/>
      <c r="AT11" s="39"/>
      <c r="AU11" s="39"/>
      <c r="AV11" s="39"/>
      <c r="AW11" s="39"/>
      <c r="AX11" s="39"/>
    </row>
    <row r="12" spans="1:50" ht="12.75">
      <c r="A12" s="37">
        <v>9</v>
      </c>
      <c r="B12" s="37">
        <v>9</v>
      </c>
      <c r="C12" s="38">
        <f>B12-A12</f>
        <v>0</v>
      </c>
      <c r="D12" s="37" t="s">
        <v>60</v>
      </c>
      <c r="E12" s="40">
        <f>COUNT(H12:AL12)</f>
        <v>20</v>
      </c>
      <c r="F12" s="39">
        <f>COUNTA(H12:AX12)</f>
        <v>23</v>
      </c>
      <c r="G12" s="41">
        <f>SUM(H12:AX12)</f>
        <v>35</v>
      </c>
      <c r="H12" s="42">
        <v>1</v>
      </c>
      <c r="I12" s="39">
        <v>1</v>
      </c>
      <c r="J12" s="39">
        <v>1</v>
      </c>
      <c r="K12" s="39">
        <v>1</v>
      </c>
      <c r="L12" s="39">
        <v>2</v>
      </c>
      <c r="M12" s="39"/>
      <c r="N12" s="39">
        <v>1</v>
      </c>
      <c r="O12" s="39">
        <v>5</v>
      </c>
      <c r="P12" s="39">
        <v>1</v>
      </c>
      <c r="Q12" s="39">
        <v>1</v>
      </c>
      <c r="R12" s="39">
        <v>3</v>
      </c>
      <c r="S12" s="39">
        <v>1</v>
      </c>
      <c r="T12" s="39">
        <v>1</v>
      </c>
      <c r="U12" s="39"/>
      <c r="V12" s="39">
        <v>1</v>
      </c>
      <c r="W12" s="39">
        <v>2</v>
      </c>
      <c r="X12" s="39"/>
      <c r="Y12" s="39"/>
      <c r="Z12" s="39">
        <v>1</v>
      </c>
      <c r="AA12" s="39">
        <v>2</v>
      </c>
      <c r="AB12" s="39">
        <v>1</v>
      </c>
      <c r="AC12" s="39"/>
      <c r="AD12" s="39">
        <v>2</v>
      </c>
      <c r="AE12" s="39"/>
      <c r="AF12" s="39"/>
      <c r="AG12" s="39"/>
      <c r="AH12" s="39">
        <v>2</v>
      </c>
      <c r="AI12" s="39"/>
      <c r="AJ12" s="39"/>
      <c r="AK12" s="39"/>
      <c r="AL12" s="39">
        <v>2</v>
      </c>
      <c r="AM12" s="39">
        <v>1</v>
      </c>
      <c r="AN12" s="39">
        <v>1</v>
      </c>
      <c r="AO12" s="39"/>
      <c r="AP12" s="39">
        <v>1</v>
      </c>
      <c r="AQ12" s="39"/>
      <c r="AR12" s="39"/>
      <c r="AS12" s="39"/>
      <c r="AT12" s="39"/>
      <c r="AU12" s="39"/>
      <c r="AV12" s="39"/>
      <c r="AW12" s="39"/>
      <c r="AX12" s="39"/>
    </row>
    <row r="13" spans="1:50" ht="12.75">
      <c r="A13" s="37">
        <v>10</v>
      </c>
      <c r="B13" s="37">
        <v>10</v>
      </c>
      <c r="C13" s="38">
        <f>B13-A13</f>
        <v>0</v>
      </c>
      <c r="D13" s="39" t="s">
        <v>61</v>
      </c>
      <c r="E13" s="39"/>
      <c r="F13" s="39">
        <f>COUNTA(H13:AX13)</f>
        <v>1</v>
      </c>
      <c r="G13" s="41">
        <f>SUM(H13:AX13)</f>
        <v>7</v>
      </c>
      <c r="H13" s="39"/>
      <c r="I13" s="39"/>
      <c r="J13" s="39"/>
      <c r="K13" s="39"/>
      <c r="L13" s="39"/>
      <c r="M13" s="39"/>
      <c r="N13" s="39">
        <v>7</v>
      </c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</row>
    <row r="14" spans="1:50" ht="12.75">
      <c r="A14" s="39">
        <v>11</v>
      </c>
      <c r="B14" s="39">
        <v>11</v>
      </c>
      <c r="C14" s="38">
        <f>B14-A14</f>
        <v>0</v>
      </c>
      <c r="D14" s="39" t="s">
        <v>62</v>
      </c>
      <c r="E14" s="39"/>
      <c r="F14" s="39">
        <f>COUNTA(H14:AX14)</f>
        <v>1</v>
      </c>
      <c r="G14" s="41">
        <f>SUM(H14:AX14)</f>
        <v>4</v>
      </c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>
        <v>4</v>
      </c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</row>
    <row r="15" spans="1:50" ht="12.75">
      <c r="A15" s="39">
        <v>12</v>
      </c>
      <c r="B15" s="39">
        <v>15</v>
      </c>
      <c r="C15" s="38">
        <f>B15-A15</f>
        <v>3</v>
      </c>
      <c r="D15" s="39" t="s">
        <v>63</v>
      </c>
      <c r="E15" s="39"/>
      <c r="F15" s="39">
        <f>COUNTA(H15:AX15)</f>
        <v>3</v>
      </c>
      <c r="G15" s="41">
        <f>SUM(H15:AX15)</f>
        <v>4</v>
      </c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>
        <v>2</v>
      </c>
      <c r="AU15" s="39">
        <v>1</v>
      </c>
      <c r="AV15" s="39">
        <v>1</v>
      </c>
      <c r="AW15" s="39"/>
      <c r="AX15" s="39"/>
    </row>
    <row r="16" spans="1:50" ht="12.75">
      <c r="A16" s="39">
        <v>13</v>
      </c>
      <c r="B16" s="39">
        <v>17</v>
      </c>
      <c r="C16" s="38">
        <f>B16-A16</f>
        <v>4</v>
      </c>
      <c r="D16" s="39" t="s">
        <v>64</v>
      </c>
      <c r="E16" s="39"/>
      <c r="F16" s="39">
        <f>COUNTA(H16:AX16)</f>
        <v>1</v>
      </c>
      <c r="G16" s="41">
        <f>SUM(H16:AX16)</f>
        <v>3</v>
      </c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>
        <v>3</v>
      </c>
      <c r="AV16" s="39"/>
      <c r="AW16" s="39"/>
      <c r="AX16" s="39"/>
    </row>
    <row r="17" spans="1:50" ht="12.75">
      <c r="A17" s="39">
        <v>14</v>
      </c>
      <c r="B17" s="39">
        <v>19</v>
      </c>
      <c r="C17" s="38">
        <f>B17-A17</f>
        <v>5</v>
      </c>
      <c r="D17" s="39" t="s">
        <v>65</v>
      </c>
      <c r="E17" s="39"/>
      <c r="F17" s="39">
        <f>COUNTA(H17:AX17)</f>
        <v>2</v>
      </c>
      <c r="G17" s="41">
        <f>SUM(H17:AX17)</f>
        <v>3</v>
      </c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>
        <v>2</v>
      </c>
      <c r="AX17" s="39">
        <v>1</v>
      </c>
    </row>
    <row r="18" spans="1:50" ht="12.75">
      <c r="A18" s="39">
        <v>15</v>
      </c>
      <c r="B18" s="39">
        <v>12</v>
      </c>
      <c r="C18" s="38">
        <f>B18-A18</f>
        <v>-3</v>
      </c>
      <c r="D18" s="39" t="s">
        <v>66</v>
      </c>
      <c r="E18" s="39"/>
      <c r="F18" s="39">
        <f>COUNTA(H18:AX18)</f>
        <v>1</v>
      </c>
      <c r="G18" s="41">
        <f>SUM(H18:AX18)</f>
        <v>2</v>
      </c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>
        <v>2</v>
      </c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</row>
    <row r="19" spans="1:50" ht="12.75">
      <c r="A19" s="39">
        <v>16</v>
      </c>
      <c r="B19" s="39">
        <v>18</v>
      </c>
      <c r="C19" s="38">
        <f>B19-A19</f>
        <v>2</v>
      </c>
      <c r="D19" s="39" t="s">
        <v>67</v>
      </c>
      <c r="E19" s="39"/>
      <c r="F19" s="39">
        <f>COUNTA(H19:AX19)</f>
        <v>1</v>
      </c>
      <c r="G19" s="41">
        <f>SUM(H19:AX19)</f>
        <v>2</v>
      </c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>
        <v>2</v>
      </c>
      <c r="AV19" s="39"/>
      <c r="AW19" s="39"/>
      <c r="AX19" s="39"/>
    </row>
    <row r="20" spans="1:50" ht="12.75">
      <c r="A20" s="39">
        <v>17</v>
      </c>
      <c r="B20" s="39">
        <v>13</v>
      </c>
      <c r="C20" s="38">
        <f>B20-A20</f>
        <v>-4</v>
      </c>
      <c r="D20" s="39" t="s">
        <v>68</v>
      </c>
      <c r="E20" s="39"/>
      <c r="F20" s="39">
        <f>COUNTA(H20:AX20)</f>
        <v>1</v>
      </c>
      <c r="G20" s="41">
        <f>SUM(H20:AX20)</f>
        <v>1</v>
      </c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>
        <v>1</v>
      </c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</row>
    <row r="21" spans="1:50" ht="12.75">
      <c r="A21" s="39">
        <v>18</v>
      </c>
      <c r="B21" s="39">
        <v>14</v>
      </c>
      <c r="C21" s="38">
        <f>B21-A21</f>
        <v>-4</v>
      </c>
      <c r="D21" s="39" t="s">
        <v>69</v>
      </c>
      <c r="E21" s="39"/>
      <c r="F21" s="39">
        <f>COUNTA(H21:AX21)</f>
        <v>1</v>
      </c>
      <c r="G21" s="41">
        <f>SUM(H21:AX21)</f>
        <v>1</v>
      </c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>
        <v>1</v>
      </c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</row>
    <row r="22" spans="1:50" ht="12.75">
      <c r="A22" s="39">
        <v>19</v>
      </c>
      <c r="B22" s="39">
        <v>16</v>
      </c>
      <c r="C22" s="38">
        <f>B22-A22</f>
        <v>-3</v>
      </c>
      <c r="D22" s="39" t="s">
        <v>70</v>
      </c>
      <c r="E22" s="39"/>
      <c r="F22" s="39">
        <f>COUNTA(H22:AX22)</f>
        <v>1</v>
      </c>
      <c r="G22" s="41">
        <f>SUM(H22:AX22)</f>
        <v>1</v>
      </c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>
        <v>1</v>
      </c>
      <c r="AU22" s="39"/>
      <c r="AV22" s="39"/>
      <c r="AW22" s="39"/>
      <c r="AX22" s="39"/>
    </row>
    <row r="23" spans="1:50" ht="12.75">
      <c r="A23" s="39">
        <v>20</v>
      </c>
      <c r="B23" s="39">
        <v>20</v>
      </c>
      <c r="C23" s="38">
        <f>B23-A23</f>
        <v>0</v>
      </c>
      <c r="D23" s="39" t="s">
        <v>71</v>
      </c>
      <c r="E23" s="39"/>
      <c r="F23" s="39">
        <f>COUNTA(H23:AX23)</f>
        <v>1</v>
      </c>
      <c r="G23" s="41">
        <f>SUM(H23:AX23)</f>
        <v>1</v>
      </c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>
        <v>1</v>
      </c>
      <c r="AX23" s="39"/>
    </row>
    <row r="24" spans="1:47" ht="12.75" customHeight="1">
      <c r="A24" s="46" t="s">
        <v>72</v>
      </c>
      <c r="B24" s="46"/>
      <c r="C24" s="46"/>
      <c r="D24" s="46"/>
      <c r="E24" s="46"/>
      <c r="F24" s="46"/>
      <c r="G24" s="1"/>
      <c r="L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256" ht="12.75">
      <c r="A25" s="46"/>
      <c r="B25" s="46"/>
      <c r="C25" s="46"/>
      <c r="D25" s="46"/>
      <c r="E25" s="46"/>
      <c r="F25" s="46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46"/>
      <c r="B26" s="46"/>
      <c r="C26" s="46"/>
      <c r="D26" s="46"/>
      <c r="E26" s="46"/>
      <c r="F26" s="4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46"/>
      <c r="B27" s="46"/>
      <c r="C27" s="46"/>
      <c r="D27" s="46"/>
      <c r="E27" s="46"/>
      <c r="F27" s="46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7" ht="12.75" customHeight="1">
      <c r="A28" s="47" t="s">
        <v>73</v>
      </c>
      <c r="B28" s="47"/>
      <c r="C28" s="47"/>
      <c r="D28" s="47"/>
      <c r="E28" s="47"/>
      <c r="F28" s="47"/>
      <c r="G28" s="47"/>
    </row>
    <row r="29" spans="1:44" ht="12.75">
      <c r="A29" s="47"/>
      <c r="B29" s="47"/>
      <c r="C29" s="47"/>
      <c r="D29" s="47"/>
      <c r="E29" s="47"/>
      <c r="F29" s="47"/>
      <c r="G29" s="47"/>
      <c r="AL29" s="1"/>
      <c r="AM29" s="1"/>
      <c r="AN29" s="1"/>
      <c r="AO29" s="1"/>
      <c r="AP29" s="1"/>
      <c r="AQ29" s="1"/>
      <c r="AR29" s="1"/>
    </row>
    <row r="30" spans="1:44" ht="12.75">
      <c r="A30" s="47"/>
      <c r="B30" s="47"/>
      <c r="C30" s="47"/>
      <c r="D30" s="47"/>
      <c r="E30" s="47"/>
      <c r="F30" s="47"/>
      <c r="G30" s="47"/>
      <c r="AL30" s="1"/>
      <c r="AM30" s="1"/>
      <c r="AN30" s="1"/>
      <c r="AO30" s="1"/>
      <c r="AP30" s="1"/>
      <c r="AQ30" s="1"/>
      <c r="AR30" s="1"/>
    </row>
    <row r="31" spans="1:44" ht="12.75">
      <c r="A31" s="47"/>
      <c r="B31" s="47"/>
      <c r="C31" s="47"/>
      <c r="D31" s="47"/>
      <c r="E31" s="47"/>
      <c r="F31" s="47"/>
      <c r="G31" s="47"/>
      <c r="AL31" s="1"/>
      <c r="AM31" s="1"/>
      <c r="AN31" s="1"/>
      <c r="AO31" s="1"/>
      <c r="AP31" s="1"/>
      <c r="AQ31" s="1"/>
      <c r="AR31" s="1"/>
    </row>
    <row r="32" spans="1:7" ht="12.75">
      <c r="A32" s="47"/>
      <c r="B32" s="47"/>
      <c r="C32" s="47"/>
      <c r="D32" s="47"/>
      <c r="E32" s="47"/>
      <c r="F32" s="47"/>
      <c r="G32" s="47"/>
    </row>
    <row r="33" spans="1:7" ht="12.75">
      <c r="A33" s="47"/>
      <c r="B33" s="47"/>
      <c r="C33" s="47"/>
      <c r="D33" s="47"/>
      <c r="E33" s="47"/>
      <c r="F33" s="47"/>
      <c r="G33" s="47"/>
    </row>
    <row r="34" spans="1:7" ht="12.75">
      <c r="A34" s="47"/>
      <c r="B34" s="47"/>
      <c r="C34" s="47"/>
      <c r="D34" s="47"/>
      <c r="E34" s="47"/>
      <c r="F34" s="47"/>
      <c r="G34" s="47"/>
    </row>
    <row r="35" spans="1:50" ht="12.75" customHeight="1">
      <c r="A35" s="48" t="s">
        <v>74</v>
      </c>
      <c r="B35" s="48"/>
      <c r="C35" s="48"/>
      <c r="D35" s="4" t="s">
        <v>75</v>
      </c>
      <c r="E35" s="4"/>
      <c r="F35" s="4"/>
      <c r="G35" s="4"/>
      <c r="H35" s="1">
        <f>SUM(H4:H23)</f>
        <v>28</v>
      </c>
      <c r="I35" s="1">
        <f>SUM(I4:I23)</f>
        <v>43</v>
      </c>
      <c r="J35" s="1">
        <f>SUM(J4:J23)</f>
        <v>28</v>
      </c>
      <c r="K35" s="1">
        <f>SUM(K4:K23)</f>
        <v>52</v>
      </c>
      <c r="L35" s="1">
        <f>SUM(L4:L23)</f>
        <v>22</v>
      </c>
      <c r="M35" s="1">
        <f>SUM(M4:M23)</f>
        <v>17</v>
      </c>
      <c r="N35" s="1">
        <f>SUM(N4:N23)</f>
        <v>43</v>
      </c>
      <c r="O35" s="1">
        <f>SUM(O4:O23)</f>
        <v>52</v>
      </c>
      <c r="P35" s="1">
        <f>SUM(P4:P23)</f>
        <v>35</v>
      </c>
      <c r="Q35" s="1">
        <f>SUM(Q4:Q23)</f>
        <v>22</v>
      </c>
      <c r="R35" s="1">
        <f>SUM(R4:R23)</f>
        <v>62</v>
      </c>
      <c r="S35" s="1">
        <f>SUM(S4:S23)</f>
        <v>43</v>
      </c>
      <c r="T35" s="1">
        <f>SUM(T4:T23)</f>
        <v>28</v>
      </c>
      <c r="U35" s="1">
        <f>SUM(U4:U23)</f>
        <v>43</v>
      </c>
      <c r="V35" s="1">
        <f>SUM(V4:V23)</f>
        <v>28</v>
      </c>
      <c r="W35" s="1">
        <f>SUM(W4:W23)</f>
        <v>28</v>
      </c>
      <c r="X35" s="1">
        <f>SUM(X4:X23)</f>
        <v>22</v>
      </c>
      <c r="Y35" s="1">
        <f>SUM(Y4:Y23)</f>
        <v>22</v>
      </c>
      <c r="Z35" s="1">
        <f>SUM(Z4:Z23)</f>
        <v>35</v>
      </c>
      <c r="AA35" s="1">
        <f>SUM(AA4:AA23)</f>
        <v>35</v>
      </c>
      <c r="AB35" s="1">
        <f>SUM(AB4:AB23)</f>
        <v>28</v>
      </c>
      <c r="AC35" s="1">
        <f>SUM(AC4:AC23)</f>
        <v>28</v>
      </c>
      <c r="AD35" s="1">
        <f>SUM(AD4:AD23)</f>
        <v>22</v>
      </c>
      <c r="AE35" s="1">
        <f>SUM(AE4:AE23)</f>
        <v>17</v>
      </c>
      <c r="AF35" s="1">
        <f>SUM(AF4:AF23)</f>
        <v>43</v>
      </c>
      <c r="AG35" s="1">
        <f>SUM(AG4:AG23)</f>
        <v>28</v>
      </c>
      <c r="AH35" s="1">
        <f>SUM(AH4:AH23)</f>
        <v>22</v>
      </c>
      <c r="AI35" s="1">
        <f>SUM(AI4:AI23)</f>
        <v>28</v>
      </c>
      <c r="AJ35" s="1">
        <f>SUM(AJ4:AJ23)</f>
        <v>17</v>
      </c>
      <c r="AK35" s="1">
        <f>SUM(AK4:AK23)</f>
        <v>17</v>
      </c>
      <c r="AL35" s="1">
        <f>SUM(AL4:AL23)</f>
        <v>35</v>
      </c>
      <c r="AM35" s="1">
        <f>SUM(AM4:AM23)</f>
        <v>43</v>
      </c>
      <c r="AN35" s="1">
        <f>SUM(AN4:AN23)</f>
        <v>43</v>
      </c>
      <c r="AO35" s="1">
        <f>SUM(AO4:AO23)</f>
        <v>43</v>
      </c>
      <c r="AP35" s="1">
        <f>SUM(AP4:AP23)</f>
        <v>35</v>
      </c>
      <c r="AQ35" s="1">
        <f>SUM(AQ4:AQ23)</f>
        <v>28</v>
      </c>
      <c r="AR35" s="1">
        <f>SUM(AR4:AR23)</f>
        <v>28</v>
      </c>
      <c r="AS35" s="1">
        <f>SUM(AS4:AS23)</f>
        <v>22</v>
      </c>
      <c r="AT35" s="1">
        <f>SUM(AT4:AT23)</f>
        <v>43</v>
      </c>
      <c r="AU35" s="1">
        <f>SUM(AU4:AU23)</f>
        <v>35</v>
      </c>
      <c r="AV35" s="1">
        <f>SUM(AV4:AV23)</f>
        <v>35</v>
      </c>
      <c r="AW35" s="1">
        <f>SUM(AW4:AW23)</f>
        <v>35</v>
      </c>
      <c r="AX35" s="1">
        <f>SUM(AX4:AX23)</f>
        <v>28</v>
      </c>
    </row>
    <row r="36" spans="1:50" ht="12.75">
      <c r="A36" s="48"/>
      <c r="B36" s="48"/>
      <c r="C36" s="48"/>
      <c r="D36" s="4" t="s">
        <v>76</v>
      </c>
      <c r="E36" s="4"/>
      <c r="F36" s="4"/>
      <c r="G36" s="4"/>
      <c r="H36" s="1">
        <f>((1+H2)/2*H2)+7</f>
        <v>28</v>
      </c>
      <c r="I36" s="1">
        <f>((1+I2)/2*I2)+7</f>
        <v>43</v>
      </c>
      <c r="J36" s="1">
        <f>((1+J2)/2*J2)+7</f>
        <v>28</v>
      </c>
      <c r="K36" s="1">
        <f>((1+K2)/2*K2)+7</f>
        <v>52</v>
      </c>
      <c r="L36" s="1">
        <f>((1+L2)/2*L2)+7</f>
        <v>22</v>
      </c>
      <c r="M36" s="1">
        <f>((1+M2)/2*M2)+7</f>
        <v>17</v>
      </c>
      <c r="N36" s="1">
        <f>((1+N2)/2*N2)+7</f>
        <v>43</v>
      </c>
      <c r="O36" s="1">
        <f>((1+O2)/2*O2)+7</f>
        <v>52</v>
      </c>
      <c r="P36" s="1">
        <f>((1+P2)/2*P2)+7</f>
        <v>35</v>
      </c>
      <c r="Q36" s="1">
        <f>((1+Q2)/2*Q2)+7</f>
        <v>22</v>
      </c>
      <c r="R36" s="1">
        <f>((1+R2)/2*R2)+7</f>
        <v>62</v>
      </c>
      <c r="S36" s="1">
        <f>((1+S2)/2*S2)+7</f>
        <v>43</v>
      </c>
      <c r="T36" s="1">
        <f>((1+T2)/2*T2)+7</f>
        <v>28</v>
      </c>
      <c r="U36" s="1">
        <f>((1+U2)/2*U2)+7</f>
        <v>43</v>
      </c>
      <c r="V36" s="1">
        <f>((1+V2)/2*V2)+7</f>
        <v>28</v>
      </c>
      <c r="W36" s="1">
        <f>((1+W2)/2*W2)+7</f>
        <v>28</v>
      </c>
      <c r="X36" s="1">
        <f>((1+X2)/2*X2)+7</f>
        <v>22</v>
      </c>
      <c r="Y36" s="1">
        <f>((1+Y2)/2*Y2)+7</f>
        <v>22</v>
      </c>
      <c r="Z36" s="1">
        <f>((1+Z2)/2*Z2)+7</f>
        <v>35</v>
      </c>
      <c r="AA36" s="1">
        <f>((1+AA2)/2*AA2)+7</f>
        <v>35</v>
      </c>
      <c r="AB36" s="1">
        <f>((1+AB2)/2*AB2)+7</f>
        <v>28</v>
      </c>
      <c r="AC36" s="1">
        <f>((1+AC2)/2*AC2)+7</f>
        <v>28</v>
      </c>
      <c r="AD36" s="1">
        <f>((1+AD2)/2*AD2)+7</f>
        <v>22</v>
      </c>
      <c r="AE36" s="1">
        <f>((1+AE2)/2*AE2)+7</f>
        <v>17</v>
      </c>
      <c r="AF36" s="1">
        <f>((1+AF2)/2*AF2)+7</f>
        <v>43</v>
      </c>
      <c r="AG36" s="1">
        <f>((1+AG2)/2*AG2)+7</f>
        <v>28</v>
      </c>
      <c r="AH36" s="1">
        <f>((1+AH2)/2*AH2)+7</f>
        <v>22</v>
      </c>
      <c r="AI36" s="1">
        <f>((1+AI2)/2*AI2)+7</f>
        <v>28</v>
      </c>
      <c r="AJ36" s="1">
        <f>((1+AJ2)/2*AJ2)+7</f>
        <v>17</v>
      </c>
      <c r="AK36" s="1">
        <f>((1+AK2)/2*AK2)+7</f>
        <v>17</v>
      </c>
      <c r="AL36" s="1">
        <f>((1+AL2)/2*AL2)+7</f>
        <v>35</v>
      </c>
      <c r="AM36" s="1">
        <f>((1+AM2)/2*AM2)+7</f>
        <v>43</v>
      </c>
      <c r="AN36" s="1">
        <f>((1+AN2)/2*AN2)+7</f>
        <v>43</v>
      </c>
      <c r="AO36" s="1">
        <f>((1+AO2)/2*AO2)+7</f>
        <v>43</v>
      </c>
      <c r="AP36" s="1">
        <f>((1+AP2)/2*AP2)+7</f>
        <v>35</v>
      </c>
      <c r="AQ36" s="1">
        <f>((1+AQ2)/2*AQ2)+7</f>
        <v>28</v>
      </c>
      <c r="AR36" s="1">
        <f>((1+AR2)/2*AR2)+7</f>
        <v>28</v>
      </c>
      <c r="AS36" s="1">
        <f>((1+AS2)/2*AS2)+7</f>
        <v>22</v>
      </c>
      <c r="AT36" s="1">
        <f>((1+AT2)/2*AT2)+7</f>
        <v>43</v>
      </c>
      <c r="AU36" s="1">
        <f>((1+AU2)/2*AU2)+7</f>
        <v>35</v>
      </c>
      <c r="AV36" s="1">
        <f>((1+AV2)/2*AV2)+7</f>
        <v>35</v>
      </c>
      <c r="AW36" s="1">
        <f>((1+AW2)/2*AW2)+7</f>
        <v>35</v>
      </c>
      <c r="AX36" s="1">
        <f>((1+AX2)/2*AX2)+7</f>
        <v>28</v>
      </c>
    </row>
    <row r="37" spans="3:50" ht="12.75">
      <c r="C37"/>
      <c r="D37" s="2" t="s">
        <v>77</v>
      </c>
      <c r="G37" s="49">
        <f>SUM(H37:AY37)</f>
        <v>0</v>
      </c>
      <c r="H37" s="1">
        <f>H35-H36</f>
        <v>0</v>
      </c>
      <c r="I37" s="1">
        <f>I35-I36</f>
        <v>0</v>
      </c>
      <c r="J37" s="1">
        <f>J35-J36</f>
        <v>0</v>
      </c>
      <c r="K37" s="1">
        <f>K35-K36</f>
        <v>0</v>
      </c>
      <c r="L37" s="1">
        <f>L35-L36</f>
        <v>0</v>
      </c>
      <c r="M37" s="1">
        <f>M35-M36</f>
        <v>0</v>
      </c>
      <c r="N37" s="1">
        <f>N35-N36</f>
        <v>0</v>
      </c>
      <c r="O37" s="1">
        <f>O35-O36</f>
        <v>0</v>
      </c>
      <c r="P37" s="1">
        <f>P35-P36</f>
        <v>0</v>
      </c>
      <c r="Q37" s="1">
        <f>Q35-Q36</f>
        <v>0</v>
      </c>
      <c r="R37" s="1">
        <f>R35-R36</f>
        <v>0</v>
      </c>
      <c r="S37" s="1">
        <f>S35-S36</f>
        <v>0</v>
      </c>
      <c r="T37" s="1">
        <f>T35-T36</f>
        <v>0</v>
      </c>
      <c r="U37" s="1">
        <f>U35-U36</f>
        <v>0</v>
      </c>
      <c r="V37" s="1">
        <f>V35-V36</f>
        <v>0</v>
      </c>
      <c r="W37" s="1">
        <f>W35-W36</f>
        <v>0</v>
      </c>
      <c r="X37" s="1">
        <f>X35-X36</f>
        <v>0</v>
      </c>
      <c r="Y37" s="1">
        <f>Y35-Y36</f>
        <v>0</v>
      </c>
      <c r="Z37" s="1">
        <f>Z35-Z36</f>
        <v>0</v>
      </c>
      <c r="AA37" s="1">
        <f>AA35-AA36</f>
        <v>0</v>
      </c>
      <c r="AB37" s="1">
        <f>AB35-AB36</f>
        <v>0</v>
      </c>
      <c r="AC37" s="1">
        <f>AC35-AC36</f>
        <v>0</v>
      </c>
      <c r="AD37" s="1">
        <f>AD35-AD36</f>
        <v>0</v>
      </c>
      <c r="AE37" s="1">
        <f>AE35-AE36</f>
        <v>0</v>
      </c>
      <c r="AF37" s="1">
        <f>AF35-AF36</f>
        <v>0</v>
      </c>
      <c r="AG37" s="1">
        <f>AG35-AG36</f>
        <v>0</v>
      </c>
      <c r="AH37" s="1">
        <f>AH35-AH36</f>
        <v>0</v>
      </c>
      <c r="AI37" s="1">
        <f>AI35-AI36</f>
        <v>0</v>
      </c>
      <c r="AJ37" s="1">
        <f>AJ35-AJ36</f>
        <v>0</v>
      </c>
      <c r="AK37" s="1">
        <f>AK35-AK36</f>
        <v>0</v>
      </c>
      <c r="AL37" s="1">
        <f>AL35-AL36</f>
        <v>0</v>
      </c>
      <c r="AM37" s="1">
        <f>AM35-AM36</f>
        <v>0</v>
      </c>
      <c r="AN37" s="1">
        <f>AN35-AN36</f>
        <v>0</v>
      </c>
      <c r="AO37" s="1">
        <f>AO35-AO36</f>
        <v>0</v>
      </c>
      <c r="AP37" s="1">
        <f>AP35-AP36</f>
        <v>0</v>
      </c>
      <c r="AQ37" s="1">
        <f>AQ35-AQ36</f>
        <v>0</v>
      </c>
      <c r="AR37" s="1">
        <f>AR35-AR36</f>
        <v>0</v>
      </c>
      <c r="AS37" s="1">
        <f>AS35-AS36</f>
        <v>0</v>
      </c>
      <c r="AT37" s="1">
        <f>AT35-AT36</f>
        <v>0</v>
      </c>
      <c r="AU37" s="1">
        <f>AU35-AU36</f>
        <v>0</v>
      </c>
      <c r="AV37" s="1">
        <f>AV35-AV36</f>
        <v>0</v>
      </c>
      <c r="AW37" s="1">
        <f>AW35-AW36</f>
        <v>0</v>
      </c>
      <c r="AX37" s="1">
        <f>AX35-AX36</f>
        <v>0</v>
      </c>
    </row>
  </sheetData>
  <sheetProtection selectLockedCells="1" selectUnlockedCells="1"/>
  <mergeCells count="5">
    <mergeCell ref="A24:F27"/>
    <mergeCell ref="A28:G34"/>
    <mergeCell ref="A35:C36"/>
    <mergeCell ref="D35:G35"/>
    <mergeCell ref="D36:G3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86"/>
  <sheetViews>
    <sheetView tabSelected="1" zoomScale="109" zoomScaleNormal="109" workbookViewId="0" topLeftCell="A1">
      <pane xSplit="8" ySplit="3" topLeftCell="I105" activePane="bottomRight" state="frozen"/>
      <selection pane="topLeft" activeCell="A1" sqref="A1"/>
      <selection pane="topRight" activeCell="I1" sqref="I1"/>
      <selection pane="bottomLeft" activeCell="A105" sqref="A105"/>
      <selection pane="bottomRight" activeCell="K119" sqref="K119"/>
    </sheetView>
  </sheetViews>
  <sheetFormatPr defaultColWidth="9.140625" defaultRowHeight="12.75" customHeight="1"/>
  <cols>
    <col min="1" max="1" width="8.7109375" style="50" customWidth="1"/>
    <col min="2" max="2" width="0" style="51" hidden="1" customWidth="1"/>
    <col min="3" max="3" width="8.7109375" style="50" customWidth="1"/>
    <col min="4" max="4" width="22.28125" style="51" customWidth="1"/>
    <col min="5" max="6" width="0" style="52" hidden="1" customWidth="1"/>
    <col min="7" max="7" width="7.28125" style="52" customWidth="1"/>
    <col min="8" max="8" width="13.8515625" style="11" customWidth="1"/>
    <col min="9" max="9" width="10.421875" style="51" customWidth="1"/>
    <col min="10" max="12" width="9.7109375" style="50" customWidth="1"/>
    <col min="13" max="13" width="9.7109375" style="51" customWidth="1"/>
    <col min="14" max="14" width="9.7109375" style="0" customWidth="1"/>
    <col min="15" max="15" width="9.7109375" style="4" customWidth="1"/>
    <col min="16" max="16" width="9.7109375" style="0" customWidth="1"/>
    <col min="17" max="19" width="9.7109375" style="51" customWidth="1"/>
    <col min="20" max="24" width="10.140625" style="51" customWidth="1"/>
    <col min="25" max="25" width="9.7109375" style="51" customWidth="1"/>
    <col min="26" max="26" width="10.140625" style="0" customWidth="1"/>
    <col min="27" max="29" width="10.140625" style="51" customWidth="1"/>
    <col min="30" max="30" width="10.140625" style="0" customWidth="1"/>
    <col min="31" max="32" width="10.140625" style="51" customWidth="1"/>
    <col min="33" max="33" width="10.140625" style="50" customWidth="1"/>
    <col min="34" max="34" width="10.140625" style="0" customWidth="1"/>
    <col min="35" max="36" width="10.140625" style="50" customWidth="1"/>
    <col min="37" max="37" width="10.140625" style="0" customWidth="1"/>
    <col min="38" max="38" width="10.140625" style="50" customWidth="1"/>
    <col min="39" max="39" width="10.140625" style="0" customWidth="1"/>
    <col min="40" max="43" width="10.140625" style="50" customWidth="1"/>
    <col min="44" max="44" width="10.140625" style="0" customWidth="1"/>
    <col min="45" max="49" width="10.140625" style="50" customWidth="1"/>
    <col min="50" max="50" width="10.140625" style="53" customWidth="1"/>
    <col min="51" max="51" width="10.140625" style="0" customWidth="1"/>
    <col min="52" max="52" width="10.140625" style="53" customWidth="1"/>
    <col min="53" max="53" width="10.140625" style="0" customWidth="1"/>
    <col min="54" max="59" width="10.140625" style="53" customWidth="1"/>
    <col min="60" max="60" width="18.28125" style="0" customWidth="1"/>
    <col min="61" max="61" width="10.140625" style="53" customWidth="1"/>
    <col min="62" max="62" width="9.7109375" style="0" customWidth="1"/>
    <col min="63" max="64" width="10.140625" style="53" customWidth="1"/>
    <col min="65" max="245" width="9.140625" style="53" customWidth="1"/>
    <col min="246" max="16384" width="11.57421875" style="0" customWidth="1"/>
  </cols>
  <sheetData>
    <row r="1" spans="1:63" s="11" customFormat="1" ht="12.75" customHeight="1">
      <c r="A1" s="6" t="s">
        <v>0</v>
      </c>
      <c r="B1" s="6" t="s">
        <v>78</v>
      </c>
      <c r="C1" s="6" t="s">
        <v>2</v>
      </c>
      <c r="D1" s="6" t="s">
        <v>3</v>
      </c>
      <c r="E1" s="6" t="s">
        <v>79</v>
      </c>
      <c r="F1" s="6" t="s">
        <v>4</v>
      </c>
      <c r="G1" s="6"/>
      <c r="H1" s="54" t="s">
        <v>5</v>
      </c>
      <c r="I1" s="10" t="s">
        <v>6</v>
      </c>
      <c r="J1" s="6" t="s">
        <v>80</v>
      </c>
      <c r="K1" s="6" t="s">
        <v>7</v>
      </c>
      <c r="L1" s="6" t="s">
        <v>8</v>
      </c>
      <c r="M1" s="6" t="s">
        <v>9</v>
      </c>
      <c r="N1" s="6" t="s">
        <v>81</v>
      </c>
      <c r="O1" s="6" t="s">
        <v>10</v>
      </c>
      <c r="P1" s="6" t="s">
        <v>11</v>
      </c>
      <c r="Q1" s="6" t="s">
        <v>12</v>
      </c>
      <c r="R1" s="6" t="s">
        <v>82</v>
      </c>
      <c r="S1" s="6" t="s">
        <v>13</v>
      </c>
      <c r="T1" s="6" t="s">
        <v>14</v>
      </c>
      <c r="U1" s="6" t="s">
        <v>15</v>
      </c>
      <c r="V1" s="6" t="s">
        <v>16</v>
      </c>
      <c r="W1" s="6" t="s">
        <v>17</v>
      </c>
      <c r="X1" s="6" t="s">
        <v>18</v>
      </c>
      <c r="Y1" s="6" t="s">
        <v>83</v>
      </c>
      <c r="Z1" s="6" t="s">
        <v>19</v>
      </c>
      <c r="AA1" s="6" t="s">
        <v>20</v>
      </c>
      <c r="AB1" s="6" t="s">
        <v>21</v>
      </c>
      <c r="AC1" s="6" t="s">
        <v>84</v>
      </c>
      <c r="AD1" s="6" t="s">
        <v>22</v>
      </c>
      <c r="AE1" s="6" t="s">
        <v>23</v>
      </c>
      <c r="AF1" s="6" t="s">
        <v>24</v>
      </c>
      <c r="AG1" s="6" t="s">
        <v>25</v>
      </c>
      <c r="AH1" s="6" t="s">
        <v>85</v>
      </c>
      <c r="AI1" s="6" t="s">
        <v>26</v>
      </c>
      <c r="AJ1" s="6" t="s">
        <v>27</v>
      </c>
      <c r="AK1" s="6" t="s">
        <v>86</v>
      </c>
      <c r="AL1" s="6" t="s">
        <v>28</v>
      </c>
      <c r="AM1" s="6" t="s">
        <v>29</v>
      </c>
      <c r="AN1" s="6" t="s">
        <v>30</v>
      </c>
      <c r="AO1" s="6" t="s">
        <v>31</v>
      </c>
      <c r="AP1" s="6" t="s">
        <v>32</v>
      </c>
      <c r="AQ1" s="6" t="s">
        <v>33</v>
      </c>
      <c r="AR1" s="6" t="s">
        <v>87</v>
      </c>
      <c r="AS1" s="6" t="s">
        <v>34</v>
      </c>
      <c r="AT1" s="6" t="s">
        <v>35</v>
      </c>
      <c r="AU1" s="6" t="s">
        <v>36</v>
      </c>
      <c r="AV1" s="6" t="s">
        <v>37</v>
      </c>
      <c r="AW1" s="6" t="s">
        <v>38</v>
      </c>
      <c r="AX1" s="6" t="s">
        <v>88</v>
      </c>
      <c r="AY1" s="6" t="s">
        <v>39</v>
      </c>
      <c r="AZ1" s="6" t="s">
        <v>40</v>
      </c>
      <c r="BA1" s="6" t="s">
        <v>41</v>
      </c>
      <c r="BB1" s="6" t="s">
        <v>42</v>
      </c>
      <c r="BC1" s="6" t="s">
        <v>89</v>
      </c>
      <c r="BD1" s="6" t="s">
        <v>43</v>
      </c>
      <c r="BE1" s="6" t="s">
        <v>44</v>
      </c>
      <c r="BF1" s="6" t="s">
        <v>45</v>
      </c>
      <c r="BG1" s="6" t="s">
        <v>90</v>
      </c>
      <c r="BH1" s="6" t="s">
        <v>46</v>
      </c>
      <c r="BI1" s="6" t="s">
        <v>47</v>
      </c>
      <c r="BJ1" s="6" t="s">
        <v>91</v>
      </c>
      <c r="BK1" s="6" t="s">
        <v>48</v>
      </c>
    </row>
    <row r="2" spans="1:63" s="11" customFormat="1" ht="12.75" customHeight="1">
      <c r="A2" s="55"/>
      <c r="B2" s="6"/>
      <c r="C2" s="6"/>
      <c r="D2" s="10">
        <f>COUNTA(D4:D112)</f>
        <v>109</v>
      </c>
      <c r="E2" s="6"/>
      <c r="F2" s="6"/>
      <c r="G2" s="6"/>
      <c r="H2" s="56" t="s">
        <v>49</v>
      </c>
      <c r="I2" s="10">
        <f>COUNTA(I4:I112)</f>
        <v>6</v>
      </c>
      <c r="J2" s="10">
        <f>COUNTA(J4:J112)</f>
        <v>6</v>
      </c>
      <c r="K2" s="10">
        <f>COUNTA(K4:K112)</f>
        <v>8</v>
      </c>
      <c r="L2" s="10">
        <f>COUNTA(L4:L112)</f>
        <v>6</v>
      </c>
      <c r="M2" s="10">
        <f>COUNTA(M4:M112)</f>
        <v>9</v>
      </c>
      <c r="N2" s="10">
        <f>COUNTA(N4:N112)</f>
        <v>44</v>
      </c>
      <c r="O2" s="10">
        <f>COUNTA(O4:O112)</f>
        <v>5</v>
      </c>
      <c r="P2" s="10">
        <f>COUNTA(P4:P112)</f>
        <v>4</v>
      </c>
      <c r="Q2" s="10">
        <f>COUNTA(Q4:Q112)</f>
        <v>8</v>
      </c>
      <c r="R2" s="10">
        <f>COUNTA(R4:R112)</f>
        <v>8</v>
      </c>
      <c r="S2" s="10">
        <f>COUNTA(S4:S112)</f>
        <v>9</v>
      </c>
      <c r="T2" s="10">
        <f>COUNTA(T4:T112)</f>
        <v>7</v>
      </c>
      <c r="U2" s="10">
        <f>COUNTA(U4:U112)</f>
        <v>5</v>
      </c>
      <c r="V2" s="10">
        <f>COUNTA(V4:V112)</f>
        <v>10</v>
      </c>
      <c r="W2" s="10">
        <f>COUNTA(W4:W112)</f>
        <v>8</v>
      </c>
      <c r="X2" s="10">
        <f>COUNTA(X4:X112)</f>
        <v>6</v>
      </c>
      <c r="Y2" s="10">
        <f>COUNTA(Y4:Y112)</f>
        <v>9</v>
      </c>
      <c r="Z2" s="10">
        <f>COUNTA(Z4:Z112)</f>
        <v>8</v>
      </c>
      <c r="AA2" s="10">
        <f>COUNTA(AA4:AA112)</f>
        <v>6</v>
      </c>
      <c r="AB2" s="10">
        <f>COUNTA(AB4:AB112)</f>
        <v>6</v>
      </c>
      <c r="AC2" s="10">
        <f>COUNTA(AC4:AC112)</f>
        <v>9</v>
      </c>
      <c r="AD2" s="10">
        <f>COUNTA(AD4:AD112)</f>
        <v>5</v>
      </c>
      <c r="AE2" s="10">
        <f>COUNTA(AE4:AE112)</f>
        <v>5</v>
      </c>
      <c r="AF2" s="10">
        <f>COUNTA(AF4:AF112)</f>
        <v>7</v>
      </c>
      <c r="AG2" s="10">
        <f>COUNTA(AG4:AG112)</f>
        <v>7</v>
      </c>
      <c r="AH2" s="10">
        <f>COUNTA(AH4:AH112)</f>
        <v>7</v>
      </c>
      <c r="AI2" s="10">
        <f>COUNTA(AI4:AI112)</f>
        <v>6</v>
      </c>
      <c r="AJ2" s="10">
        <f>COUNTA(AJ4:AJ112)</f>
        <v>6</v>
      </c>
      <c r="AK2" s="10">
        <f>COUNTA(AK4:AK112)</f>
        <v>9</v>
      </c>
      <c r="AL2" s="10">
        <f>COUNTA(AL4:AL112)</f>
        <v>5</v>
      </c>
      <c r="AM2" s="10">
        <f>COUNTA(AM4:AM112)</f>
        <v>4</v>
      </c>
      <c r="AN2" s="10">
        <f>COUNTA(AN4:AN112)</f>
        <v>8</v>
      </c>
      <c r="AO2" s="10">
        <f>COUNTA(AO4:AO112)</f>
        <v>6</v>
      </c>
      <c r="AP2" s="10">
        <f>COUNTA(AP4:AP112)</f>
        <v>5</v>
      </c>
      <c r="AQ2" s="10">
        <f>COUNTA(AQ4:AQ112)</f>
        <v>6</v>
      </c>
      <c r="AR2" s="10">
        <f>COUNTA(AR4:AR112)</f>
        <v>12</v>
      </c>
      <c r="AS2" s="10">
        <f>COUNTA(AS4:AS112)</f>
        <v>4</v>
      </c>
      <c r="AT2" s="10">
        <f>COUNTA(AT4:AT112)</f>
        <v>4</v>
      </c>
      <c r="AU2" s="10">
        <f>COUNTA(AU4:AU112)</f>
        <v>7</v>
      </c>
      <c r="AV2" s="10">
        <f>COUNTA(AV4:AV112)</f>
        <v>8</v>
      </c>
      <c r="AW2" s="10">
        <f>COUNTA(AW4:AW112)</f>
        <v>8</v>
      </c>
      <c r="AX2" s="10">
        <f>COUNTA(AX4:AX112)</f>
        <v>9</v>
      </c>
      <c r="AY2" s="10">
        <f>COUNTA(AY4:AY112)</f>
        <v>8</v>
      </c>
      <c r="AZ2" s="10">
        <f>COUNTA(AZ4:AZ112)</f>
        <v>7</v>
      </c>
      <c r="BA2" s="10">
        <f>COUNTA(BA4:BA112)</f>
        <v>6</v>
      </c>
      <c r="BB2" s="10">
        <f>COUNTA(BB4:BB112)</f>
        <v>6</v>
      </c>
      <c r="BC2" s="10">
        <f>COUNTA(BC4:BC112)</f>
        <v>7</v>
      </c>
      <c r="BD2" s="10">
        <f>COUNTA(BD4:BD112)</f>
        <v>5</v>
      </c>
      <c r="BE2" s="10">
        <f>COUNTA(BE4:BE112)</f>
        <v>8</v>
      </c>
      <c r="BF2" s="10">
        <f>COUNTA(BF4:BF112)</f>
        <v>7</v>
      </c>
      <c r="BG2" s="10">
        <f>COUNTA(BG4:BG112)</f>
        <v>10</v>
      </c>
      <c r="BH2" s="10">
        <f>COUNTA(BH4:BH112)</f>
        <v>7</v>
      </c>
      <c r="BI2" s="10">
        <f>COUNTA(BI4:BI112)</f>
        <v>7</v>
      </c>
      <c r="BJ2" s="10">
        <f>COUNTA(BJ4:BJ112)</f>
        <v>77</v>
      </c>
      <c r="BK2" s="10">
        <f>COUNTA(BK4:BK112)</f>
        <v>6</v>
      </c>
    </row>
    <row r="3" spans="1:63" s="11" customFormat="1" ht="12.75" customHeight="1">
      <c r="A3" s="6"/>
      <c r="B3" s="10"/>
      <c r="C3" s="6"/>
      <c r="D3" s="6"/>
      <c r="E3" s="6"/>
      <c r="F3" s="6"/>
      <c r="G3" s="8" t="s">
        <v>50</v>
      </c>
      <c r="H3" s="56" t="s">
        <v>51</v>
      </c>
      <c r="I3" s="13">
        <v>42250</v>
      </c>
      <c r="J3" s="13">
        <v>42253</v>
      </c>
      <c r="K3" s="13">
        <v>42257</v>
      </c>
      <c r="L3" s="13">
        <v>42264</v>
      </c>
      <c r="M3" s="13">
        <v>42271</v>
      </c>
      <c r="N3" s="13" t="s">
        <v>92</v>
      </c>
      <c r="O3" s="13">
        <v>42278</v>
      </c>
      <c r="P3" s="13">
        <v>42282</v>
      </c>
      <c r="Q3" s="13">
        <v>42292</v>
      </c>
      <c r="R3" s="13">
        <v>42295</v>
      </c>
      <c r="S3" s="13">
        <v>42299</v>
      </c>
      <c r="T3" s="13">
        <v>42306</v>
      </c>
      <c r="U3" s="13">
        <v>42313</v>
      </c>
      <c r="V3" s="13">
        <v>42320</v>
      </c>
      <c r="W3" s="13">
        <v>42327</v>
      </c>
      <c r="X3" s="13">
        <v>42334</v>
      </c>
      <c r="Y3" s="13">
        <v>42337</v>
      </c>
      <c r="Z3" s="13">
        <v>42341</v>
      </c>
      <c r="AA3" s="13">
        <v>42348</v>
      </c>
      <c r="AB3" s="13">
        <v>42355</v>
      </c>
      <c r="AC3" s="13">
        <v>42358</v>
      </c>
      <c r="AD3" s="13">
        <v>42368</v>
      </c>
      <c r="AE3" s="13">
        <v>42376</v>
      </c>
      <c r="AF3" s="13">
        <v>42383</v>
      </c>
      <c r="AG3" s="13">
        <v>42390</v>
      </c>
      <c r="AH3" s="13">
        <v>42358</v>
      </c>
      <c r="AI3" s="13">
        <v>42397</v>
      </c>
      <c r="AJ3" s="13">
        <v>42404</v>
      </c>
      <c r="AK3" s="13">
        <v>42407</v>
      </c>
      <c r="AL3" s="13">
        <v>42411</v>
      </c>
      <c r="AM3" s="13">
        <v>42418</v>
      </c>
      <c r="AN3" s="13">
        <v>42425</v>
      </c>
      <c r="AO3" s="13">
        <v>42432</v>
      </c>
      <c r="AP3" s="13">
        <v>42439</v>
      </c>
      <c r="AQ3" s="13">
        <v>42446</v>
      </c>
      <c r="AR3" s="13">
        <v>42449</v>
      </c>
      <c r="AS3" s="13">
        <v>42453</v>
      </c>
      <c r="AT3" s="13">
        <v>42460</v>
      </c>
      <c r="AU3" s="13">
        <v>42467</v>
      </c>
      <c r="AV3" s="13">
        <v>42474</v>
      </c>
      <c r="AW3" s="13">
        <v>42481</v>
      </c>
      <c r="AX3" s="13">
        <v>42484</v>
      </c>
      <c r="AY3" s="13">
        <v>42488</v>
      </c>
      <c r="AZ3" s="13">
        <v>42495</v>
      </c>
      <c r="BA3" s="13">
        <v>42502</v>
      </c>
      <c r="BB3" s="13">
        <v>42509</v>
      </c>
      <c r="BC3" s="13">
        <v>42512</v>
      </c>
      <c r="BD3" s="13">
        <v>42516</v>
      </c>
      <c r="BE3" s="13">
        <v>42523</v>
      </c>
      <c r="BF3" s="13">
        <v>42530</v>
      </c>
      <c r="BG3" s="13">
        <v>42532</v>
      </c>
      <c r="BH3" s="13">
        <v>42536</v>
      </c>
      <c r="BI3" s="13">
        <v>42544</v>
      </c>
      <c r="BJ3" s="13" t="s">
        <v>93</v>
      </c>
      <c r="BK3" s="13">
        <v>42550</v>
      </c>
    </row>
    <row r="4" spans="1:63" s="11" customFormat="1" ht="12.75" customHeight="1">
      <c r="A4" s="57">
        <v>1</v>
      </c>
      <c r="B4" s="57">
        <v>1</v>
      </c>
      <c r="C4" s="58">
        <f>B4-A4</f>
        <v>0</v>
      </c>
      <c r="D4" s="59" t="s">
        <v>52</v>
      </c>
      <c r="E4" s="60"/>
      <c r="F4" s="60"/>
      <c r="G4" s="16">
        <f>COUNTA(I4:BS4)</f>
        <v>48</v>
      </c>
      <c r="H4" s="61">
        <f>SUM(I4:BU4)</f>
        <v>516</v>
      </c>
      <c r="I4" s="58">
        <v>7</v>
      </c>
      <c r="J4" s="59">
        <v>20</v>
      </c>
      <c r="K4" s="59">
        <v>12</v>
      </c>
      <c r="L4" s="59">
        <v>10</v>
      </c>
      <c r="M4" s="59">
        <v>13</v>
      </c>
      <c r="N4" s="58">
        <v>34</v>
      </c>
      <c r="O4" s="58">
        <v>6</v>
      </c>
      <c r="P4" s="58">
        <v>1</v>
      </c>
      <c r="Q4" s="59">
        <v>12</v>
      </c>
      <c r="R4" s="58"/>
      <c r="S4" s="58">
        <v>8</v>
      </c>
      <c r="T4" s="58">
        <v>4</v>
      </c>
      <c r="U4" s="58">
        <v>2</v>
      </c>
      <c r="V4" s="59">
        <v>14</v>
      </c>
      <c r="W4" s="59">
        <v>12</v>
      </c>
      <c r="X4" s="58">
        <v>2</v>
      </c>
      <c r="Y4" s="58">
        <v>20</v>
      </c>
      <c r="Z4" s="59">
        <v>12</v>
      </c>
      <c r="AA4" s="58"/>
      <c r="AB4" s="58"/>
      <c r="AC4" s="58"/>
      <c r="AD4" s="58"/>
      <c r="AE4" s="58">
        <v>4</v>
      </c>
      <c r="AF4" s="59">
        <v>11</v>
      </c>
      <c r="AG4" s="58">
        <v>8</v>
      </c>
      <c r="AH4" s="58"/>
      <c r="AI4" s="58">
        <v>7</v>
      </c>
      <c r="AJ4" s="58">
        <v>7</v>
      </c>
      <c r="AK4" s="58">
        <v>20</v>
      </c>
      <c r="AL4" s="59">
        <v>9</v>
      </c>
      <c r="AM4" s="59">
        <v>8</v>
      </c>
      <c r="AN4" s="16">
        <v>9</v>
      </c>
      <c r="AO4" s="16">
        <v>5</v>
      </c>
      <c r="AP4" s="19">
        <v>9</v>
      </c>
      <c r="AQ4" s="16">
        <v>3</v>
      </c>
      <c r="AR4" s="59">
        <v>32</v>
      </c>
      <c r="AS4" s="16"/>
      <c r="AT4" s="19">
        <v>8</v>
      </c>
      <c r="AU4" s="16">
        <v>4</v>
      </c>
      <c r="AV4" s="16">
        <v>4</v>
      </c>
      <c r="AW4" s="16">
        <v>7</v>
      </c>
      <c r="AX4" s="16">
        <v>12</v>
      </c>
      <c r="AY4" s="16">
        <v>5</v>
      </c>
      <c r="AZ4" s="19">
        <v>11</v>
      </c>
      <c r="BA4" s="16">
        <v>7</v>
      </c>
      <c r="BB4" s="16">
        <v>3</v>
      </c>
      <c r="BC4" s="16">
        <v>16</v>
      </c>
      <c r="BD4" s="16">
        <v>2</v>
      </c>
      <c r="BE4" s="19">
        <v>12</v>
      </c>
      <c r="BF4" s="19">
        <v>11</v>
      </c>
      <c r="BG4" s="16">
        <v>18</v>
      </c>
      <c r="BH4" s="19">
        <v>11</v>
      </c>
      <c r="BI4" s="19">
        <v>11</v>
      </c>
      <c r="BJ4" s="58">
        <v>43</v>
      </c>
      <c r="BK4" s="59">
        <v>10</v>
      </c>
    </row>
    <row r="5" spans="1:63" ht="12.75" customHeight="1">
      <c r="A5" s="23">
        <v>2</v>
      </c>
      <c r="B5" s="23">
        <v>3</v>
      </c>
      <c r="C5" s="23">
        <f>B5-A5</f>
        <v>1</v>
      </c>
      <c r="D5" s="26" t="s">
        <v>57</v>
      </c>
      <c r="E5" s="24"/>
      <c r="F5" s="24"/>
      <c r="G5" s="23">
        <f>COUNTA(I5:BS5)</f>
        <v>32</v>
      </c>
      <c r="H5" s="25">
        <f>SUM(I5:BU5)</f>
        <v>385</v>
      </c>
      <c r="I5" s="62">
        <v>10</v>
      </c>
      <c r="J5" s="23">
        <v>6</v>
      </c>
      <c r="K5" s="23">
        <v>7</v>
      </c>
      <c r="L5" s="23">
        <v>7</v>
      </c>
      <c r="M5" s="23">
        <v>4</v>
      </c>
      <c r="N5" s="26">
        <v>38</v>
      </c>
      <c r="O5" s="26">
        <v>9</v>
      </c>
      <c r="P5" s="23">
        <v>3</v>
      </c>
      <c r="Q5" s="23">
        <v>9</v>
      </c>
      <c r="R5" s="23">
        <v>10</v>
      </c>
      <c r="S5" s="26">
        <v>13</v>
      </c>
      <c r="T5" s="26">
        <v>11</v>
      </c>
      <c r="U5" s="23">
        <v>6</v>
      </c>
      <c r="V5" s="23">
        <v>11</v>
      </c>
      <c r="W5" s="23">
        <v>7</v>
      </c>
      <c r="X5" s="23">
        <v>5</v>
      </c>
      <c r="Y5" s="23">
        <v>26</v>
      </c>
      <c r="Z5" s="23">
        <v>2</v>
      </c>
      <c r="AA5" s="23">
        <v>3</v>
      </c>
      <c r="AB5" s="23"/>
      <c r="AC5" s="23">
        <v>20</v>
      </c>
      <c r="AD5" s="26">
        <v>9</v>
      </c>
      <c r="AE5" s="23"/>
      <c r="AF5" s="23"/>
      <c r="AG5" s="23"/>
      <c r="AH5" s="23"/>
      <c r="AI5" s="23"/>
      <c r="AJ5" s="23"/>
      <c r="AK5" s="26">
        <v>26</v>
      </c>
      <c r="AL5" s="23"/>
      <c r="AM5" s="23"/>
      <c r="AN5" s="23"/>
      <c r="AO5" s="23"/>
      <c r="AP5" s="23"/>
      <c r="AQ5" s="23"/>
      <c r="AR5" s="23">
        <v>18</v>
      </c>
      <c r="AS5" s="23"/>
      <c r="AT5" s="23"/>
      <c r="AU5" s="23"/>
      <c r="AV5" s="23"/>
      <c r="AW5" s="26">
        <v>12</v>
      </c>
      <c r="AX5" s="26">
        <v>26</v>
      </c>
      <c r="AY5" s="23">
        <v>4</v>
      </c>
      <c r="AZ5" s="23"/>
      <c r="BA5" s="23">
        <v>5</v>
      </c>
      <c r="BB5" s="23">
        <v>5</v>
      </c>
      <c r="BC5" s="23">
        <v>12</v>
      </c>
      <c r="BD5" s="23">
        <v>1</v>
      </c>
      <c r="BE5" s="23"/>
      <c r="BF5" s="23"/>
      <c r="BG5" s="26">
        <v>28</v>
      </c>
      <c r="BH5" s="23"/>
      <c r="BI5" s="26"/>
      <c r="BJ5" s="23">
        <v>32</v>
      </c>
      <c r="BK5" s="26"/>
    </row>
    <row r="6" spans="1:63" s="11" customFormat="1" ht="12.75" customHeight="1">
      <c r="A6" s="32">
        <v>3</v>
      </c>
      <c r="B6" s="32">
        <v>2</v>
      </c>
      <c r="C6" s="32">
        <f>B6-A6</f>
        <v>-1</v>
      </c>
      <c r="D6" s="35" t="s">
        <v>53</v>
      </c>
      <c r="E6" s="31"/>
      <c r="F6" s="31"/>
      <c r="G6" s="32">
        <f>COUNTA(I6:BS6)</f>
        <v>43</v>
      </c>
      <c r="H6" s="33">
        <f>SUM(I6:BU6)</f>
        <v>382</v>
      </c>
      <c r="I6" s="32">
        <v>2</v>
      </c>
      <c r="J6" s="32">
        <v>14</v>
      </c>
      <c r="K6" s="32">
        <v>9</v>
      </c>
      <c r="L6" s="32">
        <v>3</v>
      </c>
      <c r="M6" s="32">
        <v>2</v>
      </c>
      <c r="N6" s="32">
        <v>22</v>
      </c>
      <c r="O6" s="32"/>
      <c r="P6" s="32"/>
      <c r="Q6" s="32">
        <v>3</v>
      </c>
      <c r="R6" s="32">
        <v>18</v>
      </c>
      <c r="S6" s="32">
        <v>10</v>
      </c>
      <c r="T6" s="32">
        <v>8</v>
      </c>
      <c r="U6" s="32">
        <v>4</v>
      </c>
      <c r="V6" s="32">
        <v>9</v>
      </c>
      <c r="W6" s="32">
        <v>9</v>
      </c>
      <c r="X6" s="35">
        <v>10</v>
      </c>
      <c r="Y6" s="32">
        <v>16</v>
      </c>
      <c r="Z6" s="32">
        <v>9</v>
      </c>
      <c r="AA6" s="32">
        <v>7</v>
      </c>
      <c r="AB6" s="32">
        <v>7</v>
      </c>
      <c r="AC6" s="35">
        <v>26</v>
      </c>
      <c r="AD6" s="32">
        <v>2</v>
      </c>
      <c r="AE6" s="35">
        <v>9</v>
      </c>
      <c r="AF6" s="32">
        <v>3</v>
      </c>
      <c r="AG6" s="32">
        <v>6</v>
      </c>
      <c r="AH6" s="32">
        <v>16</v>
      </c>
      <c r="AI6" s="32"/>
      <c r="AJ6" s="32"/>
      <c r="AK6" s="32">
        <v>16</v>
      </c>
      <c r="AL6" s="32">
        <v>6</v>
      </c>
      <c r="AM6" s="32"/>
      <c r="AN6" s="35">
        <v>12</v>
      </c>
      <c r="AO6" s="32">
        <v>3</v>
      </c>
      <c r="AP6" s="32">
        <v>6</v>
      </c>
      <c r="AQ6" s="35">
        <v>10</v>
      </c>
      <c r="AR6" s="32">
        <v>6</v>
      </c>
      <c r="AS6" s="32">
        <v>5</v>
      </c>
      <c r="AT6" s="32"/>
      <c r="AU6" s="35">
        <v>11</v>
      </c>
      <c r="AV6" s="32">
        <v>9</v>
      </c>
      <c r="AW6" s="32">
        <v>4</v>
      </c>
      <c r="AX6" s="32">
        <v>16</v>
      </c>
      <c r="AY6" s="35">
        <v>12</v>
      </c>
      <c r="AZ6" s="32">
        <v>6</v>
      </c>
      <c r="BA6" s="32">
        <v>3</v>
      </c>
      <c r="BB6" s="32"/>
      <c r="BC6" s="32">
        <v>4</v>
      </c>
      <c r="BD6" s="32"/>
      <c r="BE6" s="32">
        <v>9</v>
      </c>
      <c r="BF6" s="32"/>
      <c r="BG6" s="32">
        <v>14</v>
      </c>
      <c r="BH6" s="32">
        <v>6</v>
      </c>
      <c r="BI6" s="32"/>
      <c r="BJ6" s="32"/>
      <c r="BK6" s="32"/>
    </row>
    <row r="7" spans="1:63" s="11" customFormat="1" ht="12.75" customHeight="1">
      <c r="A7" s="39">
        <v>4</v>
      </c>
      <c r="B7" s="39">
        <v>5</v>
      </c>
      <c r="C7" s="39">
        <f>B7-A7</f>
        <v>1</v>
      </c>
      <c r="D7" s="43" t="s">
        <v>55</v>
      </c>
      <c r="E7" s="40"/>
      <c r="F7" s="40"/>
      <c r="G7" s="39">
        <f>COUNTA(I7:BS7)</f>
        <v>47</v>
      </c>
      <c r="H7" s="41">
        <f>SUM(I7:BU7)</f>
        <v>330</v>
      </c>
      <c r="I7" s="42">
        <v>3</v>
      </c>
      <c r="J7" s="39"/>
      <c r="K7" s="39">
        <v>5</v>
      </c>
      <c r="L7" s="39"/>
      <c r="M7" s="39">
        <v>6</v>
      </c>
      <c r="N7" s="39">
        <v>18</v>
      </c>
      <c r="O7" s="39"/>
      <c r="P7" s="39"/>
      <c r="Q7" s="39">
        <v>2</v>
      </c>
      <c r="R7" s="39">
        <v>8</v>
      </c>
      <c r="S7" s="39">
        <v>4</v>
      </c>
      <c r="T7" s="39">
        <v>3</v>
      </c>
      <c r="U7" s="39"/>
      <c r="V7" s="39">
        <v>7</v>
      </c>
      <c r="W7" s="39">
        <v>5</v>
      </c>
      <c r="X7" s="39">
        <v>7</v>
      </c>
      <c r="Y7" s="39">
        <v>12</v>
      </c>
      <c r="Z7" s="39">
        <v>5</v>
      </c>
      <c r="AA7" s="43">
        <v>10</v>
      </c>
      <c r="AB7" s="43">
        <v>10</v>
      </c>
      <c r="AC7" s="39">
        <v>4</v>
      </c>
      <c r="AD7" s="39">
        <v>1</v>
      </c>
      <c r="AE7" s="39">
        <v>6</v>
      </c>
      <c r="AF7" s="39">
        <v>4</v>
      </c>
      <c r="AG7" s="39">
        <v>1</v>
      </c>
      <c r="AH7" s="43">
        <v>22</v>
      </c>
      <c r="AI7" s="39">
        <v>3</v>
      </c>
      <c r="AJ7" s="43">
        <v>10</v>
      </c>
      <c r="AK7" s="39">
        <v>12</v>
      </c>
      <c r="AL7" s="39"/>
      <c r="AM7" s="39">
        <v>3</v>
      </c>
      <c r="AN7" s="39">
        <v>3</v>
      </c>
      <c r="AO7" s="39">
        <v>2</v>
      </c>
      <c r="AP7" s="39"/>
      <c r="AQ7" s="39">
        <v>7</v>
      </c>
      <c r="AR7" s="39">
        <v>10</v>
      </c>
      <c r="AS7" s="43">
        <v>8</v>
      </c>
      <c r="AT7" s="39">
        <v>5</v>
      </c>
      <c r="AU7" s="39">
        <v>6</v>
      </c>
      <c r="AV7" s="39">
        <v>5</v>
      </c>
      <c r="AW7" s="39">
        <v>5</v>
      </c>
      <c r="AX7" s="39">
        <v>4</v>
      </c>
      <c r="AY7" s="39">
        <v>7</v>
      </c>
      <c r="AZ7" s="39">
        <v>3</v>
      </c>
      <c r="BA7" s="43">
        <v>10</v>
      </c>
      <c r="BB7" s="39">
        <v>2</v>
      </c>
      <c r="BC7" s="39">
        <v>6</v>
      </c>
      <c r="BD7" s="39">
        <v>4</v>
      </c>
      <c r="BE7" s="39">
        <v>5</v>
      </c>
      <c r="BF7" s="39"/>
      <c r="BG7" s="39">
        <v>22</v>
      </c>
      <c r="BH7" s="39">
        <v>8</v>
      </c>
      <c r="BI7" s="39">
        <v>3</v>
      </c>
      <c r="BJ7" s="63">
        <v>31</v>
      </c>
      <c r="BK7" s="39">
        <v>3</v>
      </c>
    </row>
    <row r="8" spans="1:256" ht="12.75" customHeight="1">
      <c r="A8" s="39">
        <v>5</v>
      </c>
      <c r="B8" s="39">
        <v>6</v>
      </c>
      <c r="C8" s="39">
        <f>B8-A8</f>
        <v>1</v>
      </c>
      <c r="D8" s="43" t="s">
        <v>56</v>
      </c>
      <c r="E8" s="44"/>
      <c r="F8" s="44"/>
      <c r="G8" s="39">
        <f>COUNTA(I8:BS8)</f>
        <v>52</v>
      </c>
      <c r="H8" s="41">
        <f>SUM(I8:BU8)</f>
        <v>302</v>
      </c>
      <c r="I8" s="42"/>
      <c r="J8" s="39">
        <v>4</v>
      </c>
      <c r="K8" s="39">
        <v>2</v>
      </c>
      <c r="L8" s="39">
        <v>2</v>
      </c>
      <c r="M8" s="39">
        <v>3</v>
      </c>
      <c r="N8" s="39">
        <v>17</v>
      </c>
      <c r="O8" s="39">
        <v>1</v>
      </c>
      <c r="P8" s="39">
        <v>5</v>
      </c>
      <c r="Q8" s="39">
        <v>4</v>
      </c>
      <c r="R8" s="39">
        <v>6</v>
      </c>
      <c r="S8" s="39">
        <v>2</v>
      </c>
      <c r="T8" s="39">
        <v>6</v>
      </c>
      <c r="U8" s="39"/>
      <c r="V8" s="39">
        <v>6</v>
      </c>
      <c r="W8" s="39">
        <v>4</v>
      </c>
      <c r="X8" s="39">
        <v>3</v>
      </c>
      <c r="Y8" s="39">
        <v>10</v>
      </c>
      <c r="Z8" s="39">
        <v>3</v>
      </c>
      <c r="AA8" s="39">
        <v>5</v>
      </c>
      <c r="AB8" s="39">
        <v>3</v>
      </c>
      <c r="AC8" s="39">
        <v>10</v>
      </c>
      <c r="AD8" s="39">
        <v>6</v>
      </c>
      <c r="AE8" s="39">
        <v>1</v>
      </c>
      <c r="AF8" s="39">
        <v>8</v>
      </c>
      <c r="AG8" s="39">
        <v>3</v>
      </c>
      <c r="AH8" s="39">
        <v>6</v>
      </c>
      <c r="AI8" s="39">
        <v>2</v>
      </c>
      <c r="AJ8" s="39">
        <v>2</v>
      </c>
      <c r="AK8" s="39">
        <v>10</v>
      </c>
      <c r="AL8" s="39">
        <v>4</v>
      </c>
      <c r="AM8" s="39">
        <v>5</v>
      </c>
      <c r="AN8" s="39">
        <v>5</v>
      </c>
      <c r="AO8" s="39">
        <v>1</v>
      </c>
      <c r="AP8" s="39">
        <v>1</v>
      </c>
      <c r="AQ8" s="39">
        <v>1</v>
      </c>
      <c r="AR8" s="39">
        <v>16</v>
      </c>
      <c r="AS8" s="39">
        <v>1</v>
      </c>
      <c r="AT8" s="39">
        <v>1</v>
      </c>
      <c r="AU8" s="39">
        <v>1</v>
      </c>
      <c r="AV8" s="39">
        <v>7</v>
      </c>
      <c r="AW8" s="39">
        <v>3</v>
      </c>
      <c r="AX8" s="39">
        <v>6</v>
      </c>
      <c r="AY8" s="39">
        <v>9</v>
      </c>
      <c r="AZ8" s="39"/>
      <c r="BA8" s="39">
        <v>2</v>
      </c>
      <c r="BB8" s="39">
        <v>7</v>
      </c>
      <c r="BC8" s="39">
        <v>8</v>
      </c>
      <c r="BD8" s="43">
        <v>9</v>
      </c>
      <c r="BE8" s="39">
        <v>7</v>
      </c>
      <c r="BF8" s="39">
        <v>6</v>
      </c>
      <c r="BG8" s="39">
        <v>10</v>
      </c>
      <c r="BH8" s="39">
        <v>2</v>
      </c>
      <c r="BI8" s="39">
        <v>4</v>
      </c>
      <c r="BJ8" s="63">
        <v>50</v>
      </c>
      <c r="BK8" s="39">
        <v>2</v>
      </c>
      <c r="IL8" s="64"/>
      <c r="IM8" s="64"/>
      <c r="IN8" s="64"/>
      <c r="IO8" s="64"/>
      <c r="IP8" s="64"/>
      <c r="IQ8" s="64"/>
      <c r="IR8" s="64"/>
      <c r="IS8" s="64"/>
      <c r="IT8" s="64"/>
      <c r="IU8" s="64"/>
      <c r="IV8" s="64"/>
    </row>
    <row r="9" spans="1:63" ht="12.75" customHeight="1">
      <c r="A9" s="39">
        <v>6</v>
      </c>
      <c r="B9" s="39">
        <v>4</v>
      </c>
      <c r="C9" s="39">
        <f>B9-A9</f>
        <v>-2</v>
      </c>
      <c r="D9" s="43" t="s">
        <v>54</v>
      </c>
      <c r="E9" s="40"/>
      <c r="F9" s="40"/>
      <c r="G9" s="39">
        <f>COUNTA(I9:BS9)</f>
        <v>40</v>
      </c>
      <c r="H9" s="41">
        <f>SUM(I9:BU9)</f>
        <v>300</v>
      </c>
      <c r="I9" s="42">
        <v>5</v>
      </c>
      <c r="J9" s="39">
        <v>10</v>
      </c>
      <c r="K9" s="39">
        <v>4</v>
      </c>
      <c r="L9" s="39"/>
      <c r="M9" s="39">
        <v>10</v>
      </c>
      <c r="N9" s="39">
        <v>24</v>
      </c>
      <c r="O9" s="39"/>
      <c r="P9" s="43">
        <v>8</v>
      </c>
      <c r="Q9" s="39">
        <v>5</v>
      </c>
      <c r="R9" s="39">
        <v>14</v>
      </c>
      <c r="S9" s="39">
        <v>3</v>
      </c>
      <c r="T9" s="39"/>
      <c r="U9" s="43">
        <v>9</v>
      </c>
      <c r="V9" s="39"/>
      <c r="W9" s="39"/>
      <c r="X9" s="39"/>
      <c r="Y9" s="39">
        <v>8</v>
      </c>
      <c r="Z9" s="39">
        <v>7</v>
      </c>
      <c r="AA9" s="39"/>
      <c r="AB9" s="39"/>
      <c r="AC9" s="39"/>
      <c r="AD9" s="39">
        <v>4</v>
      </c>
      <c r="AE9" s="39"/>
      <c r="AF9" s="39">
        <v>6</v>
      </c>
      <c r="AG9" s="43">
        <v>11</v>
      </c>
      <c r="AH9" s="39">
        <v>12</v>
      </c>
      <c r="AI9" s="39">
        <v>5</v>
      </c>
      <c r="AJ9" s="39">
        <v>3</v>
      </c>
      <c r="AK9" s="39">
        <v>6</v>
      </c>
      <c r="AL9" s="39">
        <v>1</v>
      </c>
      <c r="AM9" s="39"/>
      <c r="AN9" s="39">
        <v>2</v>
      </c>
      <c r="AO9" s="43">
        <v>10</v>
      </c>
      <c r="AP9" s="39">
        <v>4</v>
      </c>
      <c r="AQ9" s="39">
        <v>2</v>
      </c>
      <c r="AR9" s="39">
        <v>22</v>
      </c>
      <c r="AS9" s="39">
        <v>3</v>
      </c>
      <c r="AT9" s="39">
        <v>3</v>
      </c>
      <c r="AU9" s="39">
        <v>8</v>
      </c>
      <c r="AV9" s="43">
        <v>12</v>
      </c>
      <c r="AW9" s="39">
        <v>9</v>
      </c>
      <c r="AX9" s="39">
        <v>8</v>
      </c>
      <c r="AY9" s="39">
        <v>3</v>
      </c>
      <c r="AZ9" s="39">
        <v>8</v>
      </c>
      <c r="BA9" s="39"/>
      <c r="BB9" s="43">
        <v>10</v>
      </c>
      <c r="BC9" s="39"/>
      <c r="BD9" s="39"/>
      <c r="BE9" s="39">
        <v>4</v>
      </c>
      <c r="BF9" s="39">
        <v>8</v>
      </c>
      <c r="BG9" s="39">
        <v>12</v>
      </c>
      <c r="BH9" s="39">
        <v>4</v>
      </c>
      <c r="BI9" s="39">
        <v>6</v>
      </c>
      <c r="BJ9" s="39"/>
      <c r="BK9" s="39">
        <v>7</v>
      </c>
    </row>
    <row r="10" spans="1:63" s="11" customFormat="1" ht="12.75" customHeight="1">
      <c r="A10" s="39">
        <v>7</v>
      </c>
      <c r="B10" s="39">
        <v>7</v>
      </c>
      <c r="C10" s="39">
        <f>B10-A10</f>
        <v>0</v>
      </c>
      <c r="D10" s="43" t="s">
        <v>58</v>
      </c>
      <c r="E10" s="44"/>
      <c r="F10" s="44"/>
      <c r="G10" s="39">
        <f>COUNTA(I10:BS10)</f>
        <v>35</v>
      </c>
      <c r="H10" s="41">
        <f>SUM(I10:BU10)</f>
        <v>202</v>
      </c>
      <c r="I10" s="42"/>
      <c r="J10" s="39"/>
      <c r="K10" s="39"/>
      <c r="L10" s="39"/>
      <c r="M10" s="39">
        <v>8</v>
      </c>
      <c r="N10" s="39">
        <v>20</v>
      </c>
      <c r="O10" s="39"/>
      <c r="P10" s="39"/>
      <c r="Q10" s="39"/>
      <c r="R10" s="39"/>
      <c r="S10" s="39">
        <v>1</v>
      </c>
      <c r="T10" s="39"/>
      <c r="U10" s="65"/>
      <c r="V10" s="39">
        <v>5</v>
      </c>
      <c r="W10" s="39">
        <v>2</v>
      </c>
      <c r="X10" s="39"/>
      <c r="Y10" s="39"/>
      <c r="Z10" s="39">
        <v>4</v>
      </c>
      <c r="AA10" s="39"/>
      <c r="AB10" s="39">
        <v>5</v>
      </c>
      <c r="AC10" s="39">
        <v>12</v>
      </c>
      <c r="AD10" s="39"/>
      <c r="AE10" s="39">
        <v>2</v>
      </c>
      <c r="AF10" s="39"/>
      <c r="AG10" s="39">
        <v>4</v>
      </c>
      <c r="AH10" s="39">
        <v>8</v>
      </c>
      <c r="AI10" s="43">
        <v>10</v>
      </c>
      <c r="AJ10" s="39">
        <v>5</v>
      </c>
      <c r="AK10" s="39">
        <v>4</v>
      </c>
      <c r="AL10" s="39"/>
      <c r="AM10" s="39">
        <v>1</v>
      </c>
      <c r="AN10" s="39">
        <v>7</v>
      </c>
      <c r="AO10" s="39">
        <v>7</v>
      </c>
      <c r="AP10" s="39"/>
      <c r="AQ10" s="39">
        <v>5</v>
      </c>
      <c r="AR10" s="39">
        <v>12</v>
      </c>
      <c r="AS10" s="39"/>
      <c r="AT10" s="39"/>
      <c r="AU10" s="39"/>
      <c r="AV10" s="39">
        <v>3</v>
      </c>
      <c r="AW10" s="39">
        <v>2</v>
      </c>
      <c r="AX10" s="39">
        <v>20</v>
      </c>
      <c r="AY10" s="39">
        <v>1</v>
      </c>
      <c r="AZ10" s="39">
        <v>4</v>
      </c>
      <c r="BA10" s="39">
        <v>1</v>
      </c>
      <c r="BB10" s="39">
        <v>1</v>
      </c>
      <c r="BC10" s="39">
        <v>2</v>
      </c>
      <c r="BD10" s="39">
        <v>6</v>
      </c>
      <c r="BE10" s="39">
        <v>3</v>
      </c>
      <c r="BF10" s="39">
        <v>4</v>
      </c>
      <c r="BG10" s="39">
        <v>4</v>
      </c>
      <c r="BH10" s="39">
        <v>3</v>
      </c>
      <c r="BI10" s="39">
        <v>8</v>
      </c>
      <c r="BJ10" s="66">
        <v>13</v>
      </c>
      <c r="BK10" s="39">
        <v>5</v>
      </c>
    </row>
    <row r="11" spans="1:63" ht="12.75" customHeight="1">
      <c r="A11" s="39">
        <v>8</v>
      </c>
      <c r="B11" s="39">
        <v>10</v>
      </c>
      <c r="C11" s="39">
        <f>B11-A11</f>
        <v>2</v>
      </c>
      <c r="D11" s="66" t="s">
        <v>94</v>
      </c>
      <c r="E11">
        <v>48</v>
      </c>
      <c r="F11"/>
      <c r="G11" s="39">
        <f>COUNTA(I11:BS11)</f>
        <v>2</v>
      </c>
      <c r="H11" s="41">
        <f>SUM(I11:BU11)</f>
        <v>112</v>
      </c>
      <c r="I11" s="39"/>
      <c r="J11" s="39"/>
      <c r="K11" s="39"/>
      <c r="L11" s="39"/>
      <c r="M11" s="39"/>
      <c r="N11" s="67">
        <v>48</v>
      </c>
      <c r="O11" s="39"/>
      <c r="P11" s="39"/>
      <c r="Q11" s="39"/>
      <c r="R11" s="39"/>
      <c r="S11" s="39"/>
      <c r="T11" s="39"/>
      <c r="U11" s="65"/>
      <c r="V11" s="39"/>
      <c r="W11" s="39"/>
      <c r="X11" s="39"/>
      <c r="Y11" s="39"/>
      <c r="Z11" s="39"/>
      <c r="AA11" s="39"/>
      <c r="AB11" s="68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67"/>
      <c r="BJ11" s="67">
        <v>64</v>
      </c>
      <c r="BK11" s="67"/>
    </row>
    <row r="12" spans="1:63" s="53" customFormat="1" ht="12.75" customHeight="1">
      <c r="A12" s="39">
        <v>9</v>
      </c>
      <c r="B12" s="39">
        <v>8</v>
      </c>
      <c r="C12" s="39">
        <f>B12-A12</f>
        <v>-1</v>
      </c>
      <c r="D12" s="43" t="s">
        <v>59</v>
      </c>
      <c r="E12" s="44"/>
      <c r="F12" s="44"/>
      <c r="G12" s="39">
        <f>COUNTA(I12:BS12)</f>
        <v>24</v>
      </c>
      <c r="H12" s="41">
        <f>SUM(I12:BU12)</f>
        <v>109</v>
      </c>
      <c r="I12" s="42"/>
      <c r="J12" s="39"/>
      <c r="K12" s="39">
        <v>3</v>
      </c>
      <c r="L12" s="39">
        <v>5</v>
      </c>
      <c r="M12" s="39">
        <v>5</v>
      </c>
      <c r="N12" s="39">
        <v>13</v>
      </c>
      <c r="O12" s="39">
        <v>4</v>
      </c>
      <c r="P12" s="39"/>
      <c r="Q12" s="39"/>
      <c r="R12" s="39">
        <v>2</v>
      </c>
      <c r="S12" s="39">
        <v>6</v>
      </c>
      <c r="T12" s="39">
        <v>2</v>
      </c>
      <c r="U12" s="39"/>
      <c r="V12" s="39">
        <v>4</v>
      </c>
      <c r="W12" s="39">
        <v>3</v>
      </c>
      <c r="X12" s="39"/>
      <c r="Y12" s="39">
        <v>6</v>
      </c>
      <c r="Z12" s="39">
        <v>1</v>
      </c>
      <c r="AA12" s="39">
        <v>2</v>
      </c>
      <c r="AB12" s="39"/>
      <c r="AC12" s="39">
        <v>2</v>
      </c>
      <c r="AD12" s="39"/>
      <c r="AE12" s="39"/>
      <c r="AF12" s="39">
        <v>2</v>
      </c>
      <c r="AG12" s="39"/>
      <c r="AH12" s="39">
        <v>2</v>
      </c>
      <c r="AI12" s="39"/>
      <c r="AJ12" s="39">
        <v>1</v>
      </c>
      <c r="AK12" s="39"/>
      <c r="AL12" s="39"/>
      <c r="AM12" s="39"/>
      <c r="AN12" s="39">
        <v>1</v>
      </c>
      <c r="AO12" s="39"/>
      <c r="AP12" s="39"/>
      <c r="AQ12" s="39"/>
      <c r="AR12" s="39">
        <v>26</v>
      </c>
      <c r="AS12" s="39"/>
      <c r="AT12" s="39"/>
      <c r="AU12" s="39">
        <v>3</v>
      </c>
      <c r="AV12" s="39">
        <v>2</v>
      </c>
      <c r="AW12" s="39"/>
      <c r="AX12" s="39">
        <v>10</v>
      </c>
      <c r="AY12" s="39">
        <v>2</v>
      </c>
      <c r="AZ12" s="39">
        <v>2</v>
      </c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</row>
    <row r="13" spans="1:63" s="11" customFormat="1" ht="12.75" customHeight="1">
      <c r="A13" s="39">
        <v>10</v>
      </c>
      <c r="B13" s="39">
        <v>12</v>
      </c>
      <c r="C13" s="39">
        <f>B13-A13</f>
        <v>2</v>
      </c>
      <c r="D13" s="66" t="s">
        <v>95</v>
      </c>
      <c r="E13">
        <v>43</v>
      </c>
      <c r="F13"/>
      <c r="G13" s="39">
        <f>COUNTA(I13:BS13)</f>
        <v>2</v>
      </c>
      <c r="H13" s="41">
        <f>SUM(I13:BU13)</f>
        <v>108</v>
      </c>
      <c r="I13" s="39"/>
      <c r="J13" s="39"/>
      <c r="K13" s="39"/>
      <c r="L13" s="39"/>
      <c r="M13" s="39"/>
      <c r="N13" s="67">
        <v>43</v>
      </c>
      <c r="O13" s="39"/>
      <c r="P13" s="39"/>
      <c r="Q13" s="39"/>
      <c r="R13" s="39"/>
      <c r="S13" s="39"/>
      <c r="T13" s="39"/>
      <c r="U13" s="65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67"/>
      <c r="BJ13" s="67">
        <v>65</v>
      </c>
      <c r="BK13" s="67"/>
    </row>
    <row r="14" spans="1:63" s="11" customFormat="1" ht="12.75" customHeight="1">
      <c r="A14" s="39">
        <v>11</v>
      </c>
      <c r="B14" s="39">
        <v>19</v>
      </c>
      <c r="C14" s="39">
        <f>B14-A14</f>
        <v>8</v>
      </c>
      <c r="D14" s="66" t="s">
        <v>96</v>
      </c>
      <c r="E14">
        <v>35</v>
      </c>
      <c r="F14"/>
      <c r="G14" s="39">
        <f>COUNTA(I14:BS14)</f>
        <v>2</v>
      </c>
      <c r="H14" s="41">
        <f>SUM(I14:BU14)</f>
        <v>108</v>
      </c>
      <c r="I14" s="39"/>
      <c r="J14" s="39"/>
      <c r="K14" s="39"/>
      <c r="L14" s="39"/>
      <c r="M14" s="39"/>
      <c r="N14" s="67">
        <v>35</v>
      </c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67"/>
      <c r="BJ14" s="4">
        <v>73</v>
      </c>
      <c r="BK14" s="67"/>
    </row>
    <row r="15" spans="1:63" s="11" customFormat="1" ht="12.75" customHeight="1">
      <c r="A15" s="39">
        <v>12</v>
      </c>
      <c r="B15" s="39">
        <v>17</v>
      </c>
      <c r="C15" s="39">
        <f>B15-A15</f>
        <v>5</v>
      </c>
      <c r="D15" s="66" t="s">
        <v>97</v>
      </c>
      <c r="E15">
        <v>37</v>
      </c>
      <c r="F15"/>
      <c r="G15" s="39">
        <f>COUNTA(I15:BS15)</f>
        <v>2</v>
      </c>
      <c r="H15" s="41">
        <f>SUM(I15:BU15)</f>
        <v>107</v>
      </c>
      <c r="I15" s="39"/>
      <c r="J15" s="39"/>
      <c r="K15" s="39"/>
      <c r="L15" s="68"/>
      <c r="M15" s="39"/>
      <c r="N15" s="67">
        <v>37</v>
      </c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67"/>
      <c r="BJ15" s="67">
        <v>70</v>
      </c>
      <c r="BK15" s="67"/>
    </row>
    <row r="16" spans="1:63" s="11" customFormat="1" ht="12.75" customHeight="1">
      <c r="A16" s="39">
        <v>13</v>
      </c>
      <c r="B16" s="39">
        <v>28</v>
      </c>
      <c r="C16" s="39">
        <f>B16-A16</f>
        <v>15</v>
      </c>
      <c r="D16" s="66" t="s">
        <v>98</v>
      </c>
      <c r="E16">
        <v>27</v>
      </c>
      <c r="F16" s="51"/>
      <c r="G16" s="39">
        <f>COUNTA(I16:BS16)</f>
        <v>2</v>
      </c>
      <c r="H16" s="41">
        <f>SUM(I16:BU16)</f>
        <v>101</v>
      </c>
      <c r="I16" s="39"/>
      <c r="J16" s="39"/>
      <c r="K16" s="39"/>
      <c r="L16" s="39"/>
      <c r="M16" s="39"/>
      <c r="N16" s="67">
        <v>27</v>
      </c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68"/>
      <c r="AR16" s="39"/>
      <c r="AS16" s="39"/>
      <c r="AT16" s="39"/>
      <c r="AU16" s="39"/>
      <c r="AV16" s="39"/>
      <c r="AW16" s="68"/>
      <c r="AX16" s="39"/>
      <c r="AY16" s="39"/>
      <c r="AZ16" s="39"/>
      <c r="BA16" s="39"/>
      <c r="BB16" s="68"/>
      <c r="BC16" s="39"/>
      <c r="BD16" s="39"/>
      <c r="BE16" s="39"/>
      <c r="BF16" s="39"/>
      <c r="BG16" s="39"/>
      <c r="BH16" s="39"/>
      <c r="BI16" s="67"/>
      <c r="BJ16" s="67">
        <v>74</v>
      </c>
      <c r="BK16" s="67"/>
    </row>
    <row r="17" spans="1:63" s="11" customFormat="1" ht="12.75" customHeight="1">
      <c r="A17" s="39">
        <v>14</v>
      </c>
      <c r="B17" s="39">
        <v>15</v>
      </c>
      <c r="C17" s="39">
        <f>B17-A17</f>
        <v>1</v>
      </c>
      <c r="D17" s="66" t="s">
        <v>99</v>
      </c>
      <c r="E17">
        <v>39</v>
      </c>
      <c r="F17"/>
      <c r="G17" s="39">
        <f>COUNTA(I17:BS17)</f>
        <v>2</v>
      </c>
      <c r="H17" s="41">
        <f>SUM(I17:BU17)</f>
        <v>100</v>
      </c>
      <c r="I17" s="39"/>
      <c r="J17" s="39"/>
      <c r="K17" s="39"/>
      <c r="L17" s="39"/>
      <c r="M17" s="39"/>
      <c r="N17" s="67">
        <v>39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67"/>
      <c r="BJ17" s="67">
        <v>61</v>
      </c>
      <c r="BK17" s="67"/>
    </row>
    <row r="18" spans="1:63" ht="12.75" customHeight="1">
      <c r="A18" s="39">
        <v>15</v>
      </c>
      <c r="B18" s="39">
        <v>11</v>
      </c>
      <c r="C18" s="39">
        <f>B18-A18</f>
        <v>-4</v>
      </c>
      <c r="D18" s="66" t="s">
        <v>100</v>
      </c>
      <c r="E18">
        <v>45</v>
      </c>
      <c r="F18"/>
      <c r="G18" s="39">
        <f>COUNTA(I18:BS18)</f>
        <v>2</v>
      </c>
      <c r="H18" s="41">
        <f>SUM(I18:BU18)</f>
        <v>94</v>
      </c>
      <c r="I18" s="39"/>
      <c r="J18" s="39"/>
      <c r="K18" s="39"/>
      <c r="L18" s="68"/>
      <c r="M18" s="39"/>
      <c r="N18" s="67">
        <v>45</v>
      </c>
      <c r="O18" s="39"/>
      <c r="P18" s="39"/>
      <c r="Q18" s="39"/>
      <c r="R18" s="39"/>
      <c r="S18" s="39"/>
      <c r="T18" s="39"/>
      <c r="U18" s="65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68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67"/>
      <c r="BJ18" s="63">
        <v>49</v>
      </c>
      <c r="BK18" s="67"/>
    </row>
    <row r="19" spans="1:63" ht="12.75" customHeight="1">
      <c r="A19" s="39">
        <v>16</v>
      </c>
      <c r="B19" s="39">
        <v>23</v>
      </c>
      <c r="C19" s="39">
        <f>B19-A19</f>
        <v>7</v>
      </c>
      <c r="D19" s="66" t="s">
        <v>101</v>
      </c>
      <c r="E19">
        <v>32</v>
      </c>
      <c r="F19" s="51"/>
      <c r="G19" s="39">
        <f>COUNTA(I19:BS19)</f>
        <v>2</v>
      </c>
      <c r="H19" s="41">
        <f>SUM(I19:BU19)</f>
        <v>88</v>
      </c>
      <c r="I19" s="39"/>
      <c r="J19" s="39"/>
      <c r="K19" s="39"/>
      <c r="L19" s="39"/>
      <c r="M19" s="39"/>
      <c r="N19" s="67">
        <v>32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68"/>
      <c r="AX19" s="39"/>
      <c r="AY19" s="39"/>
      <c r="AZ19" s="39"/>
      <c r="BA19" s="39"/>
      <c r="BB19" s="68"/>
      <c r="BC19" s="39"/>
      <c r="BD19" s="39"/>
      <c r="BE19" s="39"/>
      <c r="BF19" s="39"/>
      <c r="BG19" s="39"/>
      <c r="BH19" s="39"/>
      <c r="BI19" s="67"/>
      <c r="BJ19" s="66">
        <v>56</v>
      </c>
      <c r="BK19" s="67"/>
    </row>
    <row r="20" spans="1:63" s="11" customFormat="1" ht="12.75" customHeight="1">
      <c r="A20" s="39">
        <v>17</v>
      </c>
      <c r="B20" s="39">
        <v>60</v>
      </c>
      <c r="C20" s="39">
        <f>B20-A20</f>
        <v>43</v>
      </c>
      <c r="D20" s="66" t="s">
        <v>102</v>
      </c>
      <c r="E20" s="69">
        <v>81</v>
      </c>
      <c r="F20" s="69"/>
      <c r="G20" s="39">
        <f>COUNTA(I20:BS20)</f>
        <v>1</v>
      </c>
      <c r="H20" s="41">
        <f>SUM(I20:BU20)</f>
        <v>81</v>
      </c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70">
        <v>81</v>
      </c>
      <c r="BK20" s="63"/>
    </row>
    <row r="21" spans="1:63" ht="12.75" customHeight="1">
      <c r="A21" s="39">
        <v>18</v>
      </c>
      <c r="B21" s="39">
        <v>42</v>
      </c>
      <c r="C21" s="39">
        <f>B21-A21</f>
        <v>24</v>
      </c>
      <c r="D21" s="66" t="s">
        <v>103</v>
      </c>
      <c r="E21">
        <v>8</v>
      </c>
      <c r="F21" s="51"/>
      <c r="G21" s="39">
        <f>COUNTA(I21:BS21)</f>
        <v>2</v>
      </c>
      <c r="H21" s="41">
        <f>SUM(I21:BU21)</f>
        <v>79</v>
      </c>
      <c r="I21" s="39"/>
      <c r="J21" s="39"/>
      <c r="K21" s="39"/>
      <c r="L21" s="39"/>
      <c r="M21" s="39"/>
      <c r="N21" s="67">
        <v>8</v>
      </c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68"/>
      <c r="AX21" s="39"/>
      <c r="AY21" s="39"/>
      <c r="AZ21" s="39"/>
      <c r="BA21" s="39"/>
      <c r="BB21" s="68"/>
      <c r="BC21" s="39"/>
      <c r="BD21" s="39"/>
      <c r="BE21" s="68"/>
      <c r="BF21" s="68"/>
      <c r="BG21" s="39"/>
      <c r="BH21" s="39"/>
      <c r="BI21" s="67"/>
      <c r="BJ21" s="67">
        <v>71</v>
      </c>
      <c r="BK21" s="67"/>
    </row>
    <row r="22" spans="1:63" ht="12.75" customHeight="1">
      <c r="A22" s="39">
        <v>19</v>
      </c>
      <c r="B22" s="39">
        <v>61</v>
      </c>
      <c r="C22" s="39">
        <f>B22-A22</f>
        <v>42</v>
      </c>
      <c r="D22" s="66" t="s">
        <v>104</v>
      </c>
      <c r="E22" s="69"/>
      <c r="F22" s="69"/>
      <c r="G22" s="39">
        <f>COUNTA(I22:BS22)</f>
        <v>1</v>
      </c>
      <c r="H22" s="41">
        <f>SUM(I22:BU22)</f>
        <v>78</v>
      </c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6">
        <v>78</v>
      </c>
      <c r="BK22" s="63"/>
    </row>
    <row r="23" spans="1:63" s="11" customFormat="1" ht="12.75" customHeight="1">
      <c r="A23" s="39">
        <v>20</v>
      </c>
      <c r="B23" s="39">
        <v>62</v>
      </c>
      <c r="C23" s="39">
        <f>B23-A23</f>
        <v>42</v>
      </c>
      <c r="D23" s="66" t="s">
        <v>105</v>
      </c>
      <c r="E23" s="69"/>
      <c r="F23" s="69"/>
      <c r="G23" s="39">
        <f>COUNTA(I23:BS23)</f>
        <v>1</v>
      </c>
      <c r="H23" s="41">
        <f>SUM(I23:BU23)</f>
        <v>76</v>
      </c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6">
        <v>76</v>
      </c>
      <c r="BK23" s="63"/>
    </row>
    <row r="24" spans="1:245" ht="12.75" customHeight="1">
      <c r="A24" s="39">
        <v>21</v>
      </c>
      <c r="B24" s="39">
        <v>16</v>
      </c>
      <c r="C24" s="39">
        <f>B24-A24</f>
        <v>-5</v>
      </c>
      <c r="D24" s="43" t="s">
        <v>61</v>
      </c>
      <c r="E24" s="44"/>
      <c r="F24" s="44"/>
      <c r="G24" s="39">
        <f>COUNTA(I24:BS24)</f>
        <v>4</v>
      </c>
      <c r="H24" s="41">
        <f>SUM(I24:BU24)</f>
        <v>75</v>
      </c>
      <c r="I24" s="39"/>
      <c r="J24" s="39"/>
      <c r="K24" s="39"/>
      <c r="L24" s="39"/>
      <c r="M24" s="39"/>
      <c r="N24" s="39"/>
      <c r="O24" s="39"/>
      <c r="P24" s="39"/>
      <c r="Q24" s="39">
        <v>7</v>
      </c>
      <c r="R24" s="43">
        <v>24</v>
      </c>
      <c r="S24" s="39"/>
      <c r="T24" s="39"/>
      <c r="U24" s="65"/>
      <c r="V24" s="39"/>
      <c r="W24" s="39"/>
      <c r="X24" s="39"/>
      <c r="Y24" s="43"/>
      <c r="Z24" s="39"/>
      <c r="AA24" s="68"/>
      <c r="AB24" s="39"/>
      <c r="AC24" s="39">
        <v>6</v>
      </c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>
        <v>38</v>
      </c>
      <c r="BK24" s="39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ht="12.75" customHeight="1">
      <c r="A25" s="39">
        <v>22</v>
      </c>
      <c r="B25" s="39">
        <v>9</v>
      </c>
      <c r="C25" s="39">
        <f>B25-A25</f>
        <v>-13</v>
      </c>
      <c r="D25" s="43" t="s">
        <v>60</v>
      </c>
      <c r="E25" s="40"/>
      <c r="F25" s="40"/>
      <c r="G25" s="39">
        <f>COUNTA(I25:BS25)</f>
        <v>33</v>
      </c>
      <c r="H25" s="41">
        <f>SUM(I25:BU25)</f>
        <v>72</v>
      </c>
      <c r="I25" s="42">
        <v>1</v>
      </c>
      <c r="J25" s="39">
        <v>2</v>
      </c>
      <c r="K25" s="39">
        <v>1</v>
      </c>
      <c r="L25" s="39">
        <v>1</v>
      </c>
      <c r="M25" s="39">
        <v>1</v>
      </c>
      <c r="N25" s="39">
        <v>5</v>
      </c>
      <c r="O25" s="39">
        <v>2</v>
      </c>
      <c r="P25" s="39"/>
      <c r="Q25" s="39">
        <v>1</v>
      </c>
      <c r="R25" s="39">
        <v>4</v>
      </c>
      <c r="S25" s="39">
        <v>5</v>
      </c>
      <c r="T25" s="39">
        <v>1</v>
      </c>
      <c r="U25" s="65">
        <v>1</v>
      </c>
      <c r="V25" s="39">
        <v>3</v>
      </c>
      <c r="W25" s="39">
        <v>1</v>
      </c>
      <c r="X25" s="39">
        <v>1</v>
      </c>
      <c r="Y25" s="39">
        <v>4</v>
      </c>
      <c r="Z25" s="39"/>
      <c r="AA25" s="39">
        <v>1</v>
      </c>
      <c r="AB25" s="39">
        <v>2</v>
      </c>
      <c r="AC25" s="39"/>
      <c r="AD25" s="39"/>
      <c r="AE25" s="39"/>
      <c r="AF25" s="39">
        <v>1</v>
      </c>
      <c r="AG25" s="39">
        <v>2</v>
      </c>
      <c r="AH25" s="39">
        <v>4</v>
      </c>
      <c r="AI25" s="39">
        <v>1</v>
      </c>
      <c r="AJ25" s="39"/>
      <c r="AK25" s="39">
        <v>2</v>
      </c>
      <c r="AL25" s="39">
        <v>2</v>
      </c>
      <c r="AM25" s="39"/>
      <c r="AN25" s="39"/>
      <c r="AO25" s="39"/>
      <c r="AP25" s="39">
        <v>2</v>
      </c>
      <c r="AQ25" s="39"/>
      <c r="AR25" s="39">
        <v>2</v>
      </c>
      <c r="AS25" s="39"/>
      <c r="AT25" s="39"/>
      <c r="AU25" s="39">
        <v>2</v>
      </c>
      <c r="AV25" s="39">
        <v>1</v>
      </c>
      <c r="AW25" s="39">
        <v>1</v>
      </c>
      <c r="AX25" s="39">
        <v>2</v>
      </c>
      <c r="AY25" s="39"/>
      <c r="AZ25" s="39">
        <v>1</v>
      </c>
      <c r="BA25" s="39"/>
      <c r="BB25" s="39"/>
      <c r="BC25" s="39"/>
      <c r="BD25" s="39"/>
      <c r="BE25" s="39"/>
      <c r="BF25" s="39"/>
      <c r="BG25" s="39">
        <v>6</v>
      </c>
      <c r="BH25" s="39"/>
      <c r="BI25" s="39"/>
      <c r="BJ25" s="39">
        <v>6</v>
      </c>
      <c r="BK25" s="39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ht="12.75" customHeight="1">
      <c r="A26" s="39">
        <v>23</v>
      </c>
      <c r="B26" s="39">
        <v>25</v>
      </c>
      <c r="C26" s="39">
        <f>B26-A26</f>
        <v>2</v>
      </c>
      <c r="D26" s="66" t="s">
        <v>106</v>
      </c>
      <c r="E26">
        <v>30</v>
      </c>
      <c r="F26" s="51"/>
      <c r="G26" s="39">
        <f>COUNTA(I26:BS26)</f>
        <v>2</v>
      </c>
      <c r="H26" s="41">
        <f>SUM(I26:BU26)</f>
        <v>72</v>
      </c>
      <c r="I26" s="39"/>
      <c r="J26" s="39"/>
      <c r="K26" s="39"/>
      <c r="L26" s="39"/>
      <c r="M26" s="39"/>
      <c r="N26" s="67">
        <v>30</v>
      </c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67"/>
      <c r="BJ26" s="67">
        <v>42</v>
      </c>
      <c r="BK26" s="67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ht="12.75" customHeight="1">
      <c r="A27" s="39">
        <v>24</v>
      </c>
      <c r="B27" s="39">
        <v>63</v>
      </c>
      <c r="C27" s="39">
        <f>B27-A27</f>
        <v>39</v>
      </c>
      <c r="D27" s="66" t="s">
        <v>107</v>
      </c>
      <c r="E27" s="69"/>
      <c r="F27" s="69"/>
      <c r="G27" s="39">
        <f>COUNTA(I27:BS27)</f>
        <v>1</v>
      </c>
      <c r="H27" s="41">
        <f>SUM(I27:BU27)</f>
        <v>72</v>
      </c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6">
        <v>72</v>
      </c>
      <c r="BK27" s="63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ht="12.75" customHeight="1">
      <c r="A28" s="39">
        <v>25</v>
      </c>
      <c r="B28" s="39">
        <v>64</v>
      </c>
      <c r="C28" s="39">
        <f>B28-A28</f>
        <v>39</v>
      </c>
      <c r="D28" s="66" t="s">
        <v>108</v>
      </c>
      <c r="E28" s="69"/>
      <c r="F28" s="69"/>
      <c r="G28" s="39">
        <f>COUNTA(I28:BS28)</f>
        <v>1</v>
      </c>
      <c r="H28" s="41">
        <f>SUM(I28:BU28)</f>
        <v>69</v>
      </c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6">
        <v>69</v>
      </c>
      <c r="BK28" s="63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ht="12.75" customHeight="1">
      <c r="A29" s="39">
        <v>26</v>
      </c>
      <c r="B29" s="39">
        <v>65</v>
      </c>
      <c r="C29" s="39">
        <f>B29-A29</f>
        <v>39</v>
      </c>
      <c r="D29" s="66" t="s">
        <v>109</v>
      </c>
      <c r="E29" s="69"/>
      <c r="F29" s="69"/>
      <c r="G29" s="39">
        <f>COUNTA(I29:BS29)</f>
        <v>1</v>
      </c>
      <c r="H29" s="41">
        <f>SUM(I29:BU29)</f>
        <v>68</v>
      </c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6">
        <v>68</v>
      </c>
      <c r="BK29" s="63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ht="12.75" customHeight="1">
      <c r="A30" s="39">
        <v>27</v>
      </c>
      <c r="B30" s="39">
        <v>66</v>
      </c>
      <c r="C30" s="39">
        <f>B30-A30</f>
        <v>39</v>
      </c>
      <c r="D30" s="66" t="s">
        <v>110</v>
      </c>
      <c r="E30" s="69"/>
      <c r="F30" s="69"/>
      <c r="G30" s="39">
        <f>COUNTA(I30:BS30)</f>
        <v>1</v>
      </c>
      <c r="H30" s="41">
        <f>SUM(I30:BU30)</f>
        <v>67</v>
      </c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6">
        <v>67</v>
      </c>
      <c r="BK30" s="63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ht="12.75" customHeight="1">
      <c r="A31" s="39">
        <v>28</v>
      </c>
      <c r="B31" s="39">
        <v>32</v>
      </c>
      <c r="C31" s="39">
        <f>B31-A31</f>
        <v>4</v>
      </c>
      <c r="D31" s="66" t="s">
        <v>111</v>
      </c>
      <c r="E31">
        <v>21</v>
      </c>
      <c r="F31" s="51"/>
      <c r="G31" s="39">
        <f>COUNTA(I31:BS31)</f>
        <v>2</v>
      </c>
      <c r="H31" s="41">
        <f>SUM(I31:BU31)</f>
        <v>66</v>
      </c>
      <c r="I31" s="39"/>
      <c r="J31" s="39"/>
      <c r="K31" s="39"/>
      <c r="L31" s="39"/>
      <c r="M31" s="39"/>
      <c r="N31" s="67">
        <v>21</v>
      </c>
      <c r="O31" s="39"/>
      <c r="P31" s="39"/>
      <c r="Q31" s="39"/>
      <c r="R31" s="68"/>
      <c r="S31" s="39"/>
      <c r="T31" s="39"/>
      <c r="U31" s="39"/>
      <c r="V31" s="39"/>
      <c r="W31" s="68"/>
      <c r="X31" s="39"/>
      <c r="Y31" s="39"/>
      <c r="Z31" s="39"/>
      <c r="AA31" s="39"/>
      <c r="AB31" s="68"/>
      <c r="AC31" s="39"/>
      <c r="AD31" s="39"/>
      <c r="AE31" s="39"/>
      <c r="AF31" s="39"/>
      <c r="AG31" s="68"/>
      <c r="AH31" s="39"/>
      <c r="AI31" s="39"/>
      <c r="AJ31" s="39"/>
      <c r="AK31" s="39"/>
      <c r="AL31" s="68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68"/>
      <c r="BF31" s="68"/>
      <c r="BG31" s="39"/>
      <c r="BH31" s="39"/>
      <c r="BI31" s="67"/>
      <c r="BJ31" s="63">
        <v>45</v>
      </c>
      <c r="BK31" s="67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  <row r="32" spans="1:245" ht="12.75" customHeight="1">
      <c r="A32" s="39">
        <v>29</v>
      </c>
      <c r="B32" s="39">
        <v>67</v>
      </c>
      <c r="C32" s="39">
        <f>B32-A32</f>
        <v>38</v>
      </c>
      <c r="D32" s="66" t="s">
        <v>112</v>
      </c>
      <c r="E32" s="69"/>
      <c r="F32" s="69"/>
      <c r="G32" s="39">
        <f>COUNTA(I32:BS32)</f>
        <v>1</v>
      </c>
      <c r="H32" s="41">
        <f>SUM(I32:BU32)</f>
        <v>66</v>
      </c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6">
        <v>66</v>
      </c>
      <c r="BK32" s="63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</row>
    <row r="33" spans="1:245" ht="12.75" customHeight="1">
      <c r="A33" s="39">
        <v>30</v>
      </c>
      <c r="B33" s="39">
        <v>68</v>
      </c>
      <c r="C33" s="39">
        <f>B33-A33</f>
        <v>38</v>
      </c>
      <c r="D33" s="66" t="s">
        <v>113</v>
      </c>
      <c r="E33" s="69"/>
      <c r="F33" s="69"/>
      <c r="G33" s="39">
        <f>COUNTA(I33:BS33)</f>
        <v>1</v>
      </c>
      <c r="H33" s="41">
        <f>SUM(I33:BU33)</f>
        <v>63</v>
      </c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6">
        <v>63</v>
      </c>
      <c r="BK33" s="6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</row>
    <row r="34" spans="1:245" ht="12.75" customHeight="1">
      <c r="A34" s="39">
        <v>31</v>
      </c>
      <c r="B34" s="39">
        <v>69</v>
      </c>
      <c r="C34" s="39">
        <f>B34-A34</f>
        <v>38</v>
      </c>
      <c r="D34" s="66" t="s">
        <v>114</v>
      </c>
      <c r="E34" s="69"/>
      <c r="F34" s="69"/>
      <c r="G34" s="39">
        <f>COUNTA(I34:BS34)</f>
        <v>1</v>
      </c>
      <c r="H34" s="41">
        <f>SUM(I34:BU34)</f>
        <v>62</v>
      </c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6">
        <v>62</v>
      </c>
      <c r="BK34" s="63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</row>
    <row r="35" spans="1:245" ht="12.75" customHeight="1">
      <c r="A35" s="39">
        <v>32</v>
      </c>
      <c r="B35" s="39">
        <v>70</v>
      </c>
      <c r="C35" s="39">
        <f>B35-A35</f>
        <v>38</v>
      </c>
      <c r="D35" s="66" t="s">
        <v>115</v>
      </c>
      <c r="E35" s="69"/>
      <c r="F35" s="69"/>
      <c r="G35" s="39">
        <f>COUNTA(I35:BS35)</f>
        <v>1</v>
      </c>
      <c r="H35" s="41">
        <f>SUM(I35:BU35)</f>
        <v>60</v>
      </c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6">
        <v>60</v>
      </c>
      <c r="BK35" s="63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</row>
    <row r="36" spans="1:63" ht="12.75" customHeight="1">
      <c r="A36" s="39">
        <v>33</v>
      </c>
      <c r="B36" s="39">
        <v>71</v>
      </c>
      <c r="C36" s="39">
        <f>B36-A36</f>
        <v>38</v>
      </c>
      <c r="D36" s="66" t="s">
        <v>116</v>
      </c>
      <c r="E36" s="69"/>
      <c r="F36" s="69"/>
      <c r="G36" s="39">
        <f>COUNTA(I36:BS36)</f>
        <v>1</v>
      </c>
      <c r="H36" s="41">
        <f>SUM(I36:BU36)</f>
        <v>59</v>
      </c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6">
        <v>59</v>
      </c>
      <c r="BK36" s="63"/>
    </row>
    <row r="37" spans="1:63" ht="12.75" customHeight="1">
      <c r="A37" s="39">
        <v>34</v>
      </c>
      <c r="B37" s="39">
        <v>72</v>
      </c>
      <c r="C37" s="39">
        <f>B37-A37</f>
        <v>38</v>
      </c>
      <c r="D37" s="66" t="s">
        <v>117</v>
      </c>
      <c r="E37" s="69"/>
      <c r="F37" s="69"/>
      <c r="G37" s="39">
        <f>COUNTA(I37:BS37)</f>
        <v>1</v>
      </c>
      <c r="H37" s="41">
        <f>SUM(I37:BU37)</f>
        <v>58</v>
      </c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6">
        <v>58</v>
      </c>
      <c r="BK37" s="63"/>
    </row>
    <row r="38" spans="1:63" ht="12.75" customHeight="1">
      <c r="A38" s="39">
        <v>35</v>
      </c>
      <c r="B38" s="39">
        <v>73</v>
      </c>
      <c r="C38" s="39">
        <f>B38-A38</f>
        <v>38</v>
      </c>
      <c r="D38" s="66" t="s">
        <v>118</v>
      </c>
      <c r="E38" s="69"/>
      <c r="F38" s="69"/>
      <c r="G38" s="39">
        <f>COUNTA(I38:BS38)</f>
        <v>1</v>
      </c>
      <c r="H38" s="41">
        <f>SUM(I38:BU38)</f>
        <v>57</v>
      </c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6">
        <v>57</v>
      </c>
      <c r="BK38" s="63"/>
    </row>
    <row r="39" spans="1:63" ht="12.75" customHeight="1">
      <c r="A39" s="39">
        <v>36</v>
      </c>
      <c r="B39" s="39">
        <v>74</v>
      </c>
      <c r="C39" s="39">
        <f>B39-A39</f>
        <v>38</v>
      </c>
      <c r="D39" s="66" t="s">
        <v>119</v>
      </c>
      <c r="E39" s="69"/>
      <c r="F39" s="69"/>
      <c r="G39" s="39">
        <f>COUNTA(I39:BS39)</f>
        <v>1</v>
      </c>
      <c r="H39" s="41">
        <f>SUM(I39:BU39)</f>
        <v>55</v>
      </c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6">
        <v>55</v>
      </c>
      <c r="BK39" s="63"/>
    </row>
    <row r="40" spans="1:63" ht="12.75" customHeight="1">
      <c r="A40" s="39">
        <v>37</v>
      </c>
      <c r="B40" s="39">
        <v>75</v>
      </c>
      <c r="C40" s="39">
        <f>B40-A40</f>
        <v>38</v>
      </c>
      <c r="D40" s="66" t="s">
        <v>120</v>
      </c>
      <c r="E40" s="69"/>
      <c r="F40" s="69"/>
      <c r="G40" s="39">
        <f>COUNTA(I40:BS40)</f>
        <v>1</v>
      </c>
      <c r="H40" s="41">
        <f>SUM(I40:BU40)</f>
        <v>54</v>
      </c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6">
        <v>54</v>
      </c>
      <c r="BK40" s="63"/>
    </row>
    <row r="41" spans="1:63" ht="12.75" customHeight="1">
      <c r="A41" s="39">
        <v>38</v>
      </c>
      <c r="B41" s="39">
        <v>36</v>
      </c>
      <c r="C41" s="39">
        <f>B41-A41</f>
        <v>-2</v>
      </c>
      <c r="D41" s="66" t="s">
        <v>121</v>
      </c>
      <c r="E41">
        <v>14</v>
      </c>
      <c r="F41" s="51"/>
      <c r="G41" s="39">
        <f>COUNTA(I41:BS41)</f>
        <v>2</v>
      </c>
      <c r="H41" s="41">
        <f>SUM(I41:BU41)</f>
        <v>53</v>
      </c>
      <c r="I41" s="39"/>
      <c r="J41" s="39"/>
      <c r="K41" s="39"/>
      <c r="L41" s="39"/>
      <c r="M41" s="39"/>
      <c r="N41" s="67">
        <v>14</v>
      </c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67"/>
      <c r="BJ41" s="67">
        <v>39</v>
      </c>
      <c r="BK41" s="67"/>
    </row>
    <row r="42" spans="1:63" ht="12.75" customHeight="1">
      <c r="A42" s="39">
        <v>39</v>
      </c>
      <c r="B42" s="39">
        <v>76</v>
      </c>
      <c r="C42" s="39">
        <f>B42-A42</f>
        <v>37</v>
      </c>
      <c r="D42" s="63" t="s">
        <v>122</v>
      </c>
      <c r="E42" s="69"/>
      <c r="F42" s="69"/>
      <c r="G42" s="39">
        <f>COUNTA(I42:BS42)</f>
        <v>1</v>
      </c>
      <c r="H42" s="41">
        <f>SUM(I42:BU42)</f>
        <v>53</v>
      </c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3">
        <v>53</v>
      </c>
      <c r="BK42" s="63"/>
    </row>
    <row r="43" spans="1:63" ht="12.75" customHeight="1">
      <c r="A43" s="39">
        <v>40</v>
      </c>
      <c r="B43" s="39">
        <v>77</v>
      </c>
      <c r="C43" s="39">
        <f>B43-A43</f>
        <v>37</v>
      </c>
      <c r="D43" s="63" t="s">
        <v>123</v>
      </c>
      <c r="E43" s="69"/>
      <c r="F43" s="69"/>
      <c r="G43" s="39">
        <f>COUNTA(I43:BS43)</f>
        <v>1</v>
      </c>
      <c r="H43" s="41">
        <f>SUM(I43:BU43)</f>
        <v>52</v>
      </c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3">
        <v>52</v>
      </c>
      <c r="BK43" s="63"/>
    </row>
    <row r="44" spans="1:63" ht="12.75" customHeight="1">
      <c r="A44" s="39">
        <v>41</v>
      </c>
      <c r="B44" s="39">
        <v>78</v>
      </c>
      <c r="C44" s="39">
        <f>B44-A44</f>
        <v>37</v>
      </c>
      <c r="D44" s="63" t="s">
        <v>124</v>
      </c>
      <c r="E44" s="69"/>
      <c r="F44" s="69"/>
      <c r="G44" s="39">
        <f>COUNTA(I44:BS44)</f>
        <v>1</v>
      </c>
      <c r="H44" s="41">
        <f>SUM(I44:BU44)</f>
        <v>51</v>
      </c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3">
        <v>51</v>
      </c>
      <c r="BK44" s="63"/>
    </row>
    <row r="45" spans="1:63" ht="12.75" customHeight="1">
      <c r="A45" s="39">
        <v>42</v>
      </c>
      <c r="B45" s="39">
        <v>20</v>
      </c>
      <c r="C45" s="39">
        <f>B45-A45</f>
        <v>-22</v>
      </c>
      <c r="D45" s="71" t="s">
        <v>125</v>
      </c>
      <c r="E45" s="44"/>
      <c r="F45" s="44"/>
      <c r="G45" s="39">
        <f>COUNTA(I45:BS45)</f>
        <v>4</v>
      </c>
      <c r="H45" s="41">
        <f>SUM(I45:BU45)</f>
        <v>49</v>
      </c>
      <c r="I45" s="39"/>
      <c r="J45" s="39"/>
      <c r="K45" s="39"/>
      <c r="L45" s="39"/>
      <c r="M45" s="39"/>
      <c r="N45" s="39">
        <v>11</v>
      </c>
      <c r="O45" s="39"/>
      <c r="P45" s="39"/>
      <c r="Q45" s="39"/>
      <c r="R45" s="39"/>
      <c r="S45" s="39"/>
      <c r="T45" s="39"/>
      <c r="U45" s="65"/>
      <c r="V45" s="39"/>
      <c r="W45" s="39"/>
      <c r="X45" s="39"/>
      <c r="Y45" s="39"/>
      <c r="Z45" s="39"/>
      <c r="AA45" s="39"/>
      <c r="AB45" s="39"/>
      <c r="AC45" s="39">
        <v>16</v>
      </c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>
        <v>8</v>
      </c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66">
        <v>14</v>
      </c>
      <c r="BK45" s="39"/>
    </row>
    <row r="46" spans="1:63" ht="12.75" customHeight="1">
      <c r="A46" s="39">
        <v>43</v>
      </c>
      <c r="B46" s="39">
        <v>79</v>
      </c>
      <c r="C46" s="39">
        <f>B46-A46</f>
        <v>36</v>
      </c>
      <c r="D46" s="72" t="s">
        <v>126</v>
      </c>
      <c r="E46" s="69"/>
      <c r="F46" s="69"/>
      <c r="G46" s="39">
        <f>COUNTA(I46:BS46)</f>
        <v>1</v>
      </c>
      <c r="H46" s="41">
        <f>SUM(I46:BU46)</f>
        <v>48</v>
      </c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3">
        <v>48</v>
      </c>
      <c r="BK46" s="63"/>
    </row>
    <row r="47" spans="1:63" ht="12.75" customHeight="1">
      <c r="A47" s="39">
        <v>44</v>
      </c>
      <c r="B47" s="39">
        <v>80</v>
      </c>
      <c r="C47" s="39">
        <f>B47-A47</f>
        <v>36</v>
      </c>
      <c r="D47" s="63" t="s">
        <v>127</v>
      </c>
      <c r="E47" s="69"/>
      <c r="F47" s="69"/>
      <c r="G47" s="39">
        <f>COUNTA(I47:BS47)</f>
        <v>1</v>
      </c>
      <c r="H47" s="41">
        <f>SUM(I47:BU47)</f>
        <v>47</v>
      </c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3">
        <v>47</v>
      </c>
      <c r="BK47" s="63"/>
    </row>
    <row r="48" spans="1:63" ht="12.75" customHeight="1">
      <c r="A48" s="39">
        <v>45</v>
      </c>
      <c r="B48" s="39">
        <v>81</v>
      </c>
      <c r="C48" s="39">
        <f>B48-A48</f>
        <v>36</v>
      </c>
      <c r="D48" s="63" t="s">
        <v>128</v>
      </c>
      <c r="E48" s="69"/>
      <c r="F48" s="69"/>
      <c r="G48" s="39">
        <f>COUNTA(I48:BS48)</f>
        <v>1</v>
      </c>
      <c r="H48" s="41">
        <f>SUM(I48:BU48)</f>
        <v>46</v>
      </c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3">
        <v>46</v>
      </c>
      <c r="BK48" s="63"/>
    </row>
    <row r="49" spans="1:63" ht="12.75" customHeight="1">
      <c r="A49" s="39">
        <v>46</v>
      </c>
      <c r="B49" s="39">
        <v>40</v>
      </c>
      <c r="C49" s="39">
        <f>B49-A49</f>
        <v>-6</v>
      </c>
      <c r="D49" s="66" t="s">
        <v>129</v>
      </c>
      <c r="E49">
        <v>9</v>
      </c>
      <c r="F49" s="51"/>
      <c r="G49" s="39">
        <f>COUNTA(I49:BS49)</f>
        <v>2</v>
      </c>
      <c r="H49" s="41">
        <f>SUM(I49:BU49)</f>
        <v>44</v>
      </c>
      <c r="I49" s="39"/>
      <c r="J49" s="39"/>
      <c r="K49" s="39"/>
      <c r="L49" s="68"/>
      <c r="M49" s="39"/>
      <c r="N49" s="67">
        <v>9</v>
      </c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67"/>
      <c r="BJ49" s="63">
        <v>35</v>
      </c>
      <c r="BK49" s="67"/>
    </row>
    <row r="50" spans="1:63" ht="12.75" customHeight="1">
      <c r="A50" s="39">
        <v>47</v>
      </c>
      <c r="B50" s="39">
        <v>83</v>
      </c>
      <c r="C50" s="39">
        <f>B50-A50</f>
        <v>36</v>
      </c>
      <c r="D50" s="63" t="s">
        <v>130</v>
      </c>
      <c r="E50" s="69"/>
      <c r="F50" s="69"/>
      <c r="G50" s="39">
        <f>COUNTA(I50:BS50)</f>
        <v>1</v>
      </c>
      <c r="H50" s="41">
        <f>SUM(I50:BU50)</f>
        <v>44</v>
      </c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3">
        <v>44</v>
      </c>
      <c r="BK50" s="63"/>
    </row>
    <row r="51" spans="1:63" ht="12.75" customHeight="1">
      <c r="A51" s="39">
        <v>48</v>
      </c>
      <c r="B51" s="39">
        <v>13</v>
      </c>
      <c r="C51" s="39">
        <f>B51-A51</f>
        <v>-35</v>
      </c>
      <c r="D51" s="66" t="s">
        <v>131</v>
      </c>
      <c r="E51">
        <v>41</v>
      </c>
      <c r="F51"/>
      <c r="G51" s="39">
        <f>COUNTA(I51:BS51)</f>
        <v>1</v>
      </c>
      <c r="H51" s="41">
        <f>SUM(I51:BU51)</f>
        <v>41</v>
      </c>
      <c r="I51" s="39"/>
      <c r="J51" s="39"/>
      <c r="K51" s="39"/>
      <c r="L51" s="39"/>
      <c r="M51" s="39"/>
      <c r="N51" s="67">
        <v>41</v>
      </c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67"/>
      <c r="BJ51" s="67"/>
      <c r="BK51" s="67"/>
    </row>
    <row r="52" spans="1:63" ht="12.75" customHeight="1">
      <c r="A52" s="39">
        <v>49</v>
      </c>
      <c r="B52" s="39">
        <v>84</v>
      </c>
      <c r="C52" s="39">
        <f>B52-A52</f>
        <v>35</v>
      </c>
      <c r="D52" s="63" t="s">
        <v>132</v>
      </c>
      <c r="E52" s="69"/>
      <c r="F52" s="69"/>
      <c r="G52" s="39">
        <f>COUNTA(I52:BS52)</f>
        <v>1</v>
      </c>
      <c r="H52" s="41">
        <f>SUM(I52:BU52)</f>
        <v>41</v>
      </c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3">
        <v>41</v>
      </c>
      <c r="BK52" s="63"/>
    </row>
    <row r="53" spans="1:63" ht="12.75" customHeight="1">
      <c r="A53" s="39">
        <v>50</v>
      </c>
      <c r="B53" s="39">
        <v>14</v>
      </c>
      <c r="C53" s="39">
        <f>B53-A53</f>
        <v>-36</v>
      </c>
      <c r="D53" s="66" t="s">
        <v>133</v>
      </c>
      <c r="E53">
        <v>40</v>
      </c>
      <c r="F53"/>
      <c r="G53" s="39">
        <f>COUNTA(I53:BS53)</f>
        <v>1</v>
      </c>
      <c r="H53" s="41">
        <f>SUM(I53:BU53)</f>
        <v>40</v>
      </c>
      <c r="I53" s="39"/>
      <c r="J53" s="39"/>
      <c r="K53" s="39"/>
      <c r="L53" s="39"/>
      <c r="M53" s="39"/>
      <c r="N53" s="67">
        <v>40</v>
      </c>
      <c r="O53" s="39"/>
      <c r="P53" s="39"/>
      <c r="Q53" s="39"/>
      <c r="R53" s="68"/>
      <c r="S53" s="39"/>
      <c r="T53" s="39"/>
      <c r="U53" s="39"/>
      <c r="V53" s="39"/>
      <c r="W53" s="68"/>
      <c r="X53" s="39"/>
      <c r="Y53" s="39"/>
      <c r="Z53" s="39"/>
      <c r="AA53" s="39"/>
      <c r="AB53" s="68"/>
      <c r="AC53" s="39"/>
      <c r="AD53" s="39"/>
      <c r="AE53" s="39"/>
      <c r="AF53" s="39"/>
      <c r="AG53" s="68"/>
      <c r="AH53" s="39"/>
      <c r="AI53" s="39"/>
      <c r="AJ53" s="39"/>
      <c r="AK53" s="39"/>
      <c r="AL53" s="68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67"/>
      <c r="BJ53" s="67"/>
      <c r="BK53" s="67"/>
    </row>
    <row r="54" spans="1:63" ht="12.75" customHeight="1">
      <c r="A54" s="39">
        <v>51</v>
      </c>
      <c r="B54" s="39">
        <v>85</v>
      </c>
      <c r="C54" s="39">
        <f>B54-A54</f>
        <v>34</v>
      </c>
      <c r="D54" s="63" t="s">
        <v>134</v>
      </c>
      <c r="E54" s="63"/>
      <c r="F54" s="63"/>
      <c r="G54" s="39">
        <f>COUNTA(I54:BS54)</f>
        <v>1</v>
      </c>
      <c r="H54" s="41">
        <f>SUM(I54:BU54)</f>
        <v>40</v>
      </c>
      <c r="I54" s="63"/>
      <c r="J54" s="73"/>
      <c r="K54" s="73"/>
      <c r="L54" s="73"/>
      <c r="M54" s="63"/>
      <c r="N54" s="69"/>
      <c r="O54" s="74"/>
      <c r="P54" s="69"/>
      <c r="Q54" s="63"/>
      <c r="R54" s="63"/>
      <c r="S54" s="63"/>
      <c r="T54" s="63"/>
      <c r="U54" s="63"/>
      <c r="V54" s="63"/>
      <c r="W54" s="63"/>
      <c r="X54" s="63"/>
      <c r="Y54" s="63"/>
      <c r="Z54" s="69"/>
      <c r="AA54" s="63"/>
      <c r="AB54" s="63"/>
      <c r="AC54" s="63"/>
      <c r="AD54" s="69"/>
      <c r="AE54" s="63"/>
      <c r="AF54" s="63"/>
      <c r="AG54" s="73"/>
      <c r="AH54" s="69"/>
      <c r="AI54" s="73"/>
      <c r="AJ54" s="73"/>
      <c r="AK54" s="69"/>
      <c r="AL54" s="73"/>
      <c r="AM54" s="69"/>
      <c r="AN54" s="73"/>
      <c r="AO54" s="73"/>
      <c r="AP54" s="73"/>
      <c r="AQ54" s="73"/>
      <c r="AR54" s="69"/>
      <c r="AS54" s="73"/>
      <c r="AT54" s="73"/>
      <c r="AU54" s="73"/>
      <c r="AV54" s="73"/>
      <c r="AW54" s="73"/>
      <c r="AX54" s="73"/>
      <c r="AY54" s="69"/>
      <c r="AZ54" s="73"/>
      <c r="BA54" s="69"/>
      <c r="BB54" s="69"/>
      <c r="BC54" s="69"/>
      <c r="BD54" s="73"/>
      <c r="BE54" s="73"/>
      <c r="BF54" s="73"/>
      <c r="BG54" s="73"/>
      <c r="BH54" s="69"/>
      <c r="BI54" s="69"/>
      <c r="BJ54" s="63">
        <v>40</v>
      </c>
      <c r="BK54" s="63"/>
    </row>
    <row r="55" spans="1:63" ht="12.75" customHeight="1">
      <c r="A55" s="39">
        <v>52</v>
      </c>
      <c r="B55" s="39">
        <v>87</v>
      </c>
      <c r="C55" s="39">
        <f>B55-A55</f>
        <v>35</v>
      </c>
      <c r="D55" s="63" t="s">
        <v>135</v>
      </c>
      <c r="E55" s="63"/>
      <c r="F55" s="63"/>
      <c r="G55" s="39">
        <f>COUNTA(I55:BS55)</f>
        <v>1</v>
      </c>
      <c r="H55" s="41">
        <f>SUM(I55:BU55)</f>
        <v>37</v>
      </c>
      <c r="I55" s="63"/>
      <c r="J55" s="73"/>
      <c r="K55" s="73"/>
      <c r="L55" s="73"/>
      <c r="M55" s="63"/>
      <c r="N55" s="69"/>
      <c r="O55" s="74"/>
      <c r="P55" s="69"/>
      <c r="Q55" s="63"/>
      <c r="R55" s="63"/>
      <c r="S55" s="63"/>
      <c r="T55" s="63"/>
      <c r="U55" s="63"/>
      <c r="V55" s="63"/>
      <c r="W55" s="63"/>
      <c r="X55" s="63"/>
      <c r="Y55" s="63"/>
      <c r="Z55" s="69"/>
      <c r="AA55" s="63"/>
      <c r="AB55" s="63"/>
      <c r="AC55" s="63"/>
      <c r="AD55" s="69"/>
      <c r="AE55" s="63"/>
      <c r="AF55" s="63"/>
      <c r="AG55" s="73"/>
      <c r="AH55" s="69"/>
      <c r="AI55" s="73"/>
      <c r="AJ55" s="73"/>
      <c r="AK55" s="69"/>
      <c r="AL55" s="73"/>
      <c r="AM55" s="69"/>
      <c r="AN55" s="73"/>
      <c r="AO55" s="73"/>
      <c r="AP55" s="73"/>
      <c r="AQ55" s="73"/>
      <c r="AR55" s="69"/>
      <c r="AS55" s="73"/>
      <c r="AT55" s="73"/>
      <c r="AU55" s="73"/>
      <c r="AV55" s="73"/>
      <c r="AW55" s="73"/>
      <c r="AX55" s="73"/>
      <c r="AY55" s="69"/>
      <c r="AZ55" s="73"/>
      <c r="BA55" s="69"/>
      <c r="BB55" s="69"/>
      <c r="BC55" s="69"/>
      <c r="BD55" s="73"/>
      <c r="BE55" s="73"/>
      <c r="BF55" s="73"/>
      <c r="BG55" s="73"/>
      <c r="BH55" s="69"/>
      <c r="BI55" s="69"/>
      <c r="BJ55" s="63">
        <v>37</v>
      </c>
      <c r="BK55" s="63"/>
    </row>
    <row r="56" spans="1:63" ht="12.75" customHeight="1">
      <c r="A56" s="39">
        <v>53</v>
      </c>
      <c r="B56" s="39">
        <v>18</v>
      </c>
      <c r="C56" s="39">
        <f>B56-A56</f>
        <v>-35</v>
      </c>
      <c r="D56" s="66" t="s">
        <v>136</v>
      </c>
      <c r="E56">
        <v>36</v>
      </c>
      <c r="F56"/>
      <c r="G56" s="39">
        <f>COUNTA(I56:BS56)</f>
        <v>1</v>
      </c>
      <c r="H56" s="41">
        <f>SUM(I56:BU56)</f>
        <v>36</v>
      </c>
      <c r="I56" s="39"/>
      <c r="J56" s="39"/>
      <c r="K56" s="39"/>
      <c r="L56" s="39"/>
      <c r="M56" s="39"/>
      <c r="N56" s="67">
        <v>36</v>
      </c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67"/>
      <c r="BJ56" s="67"/>
      <c r="BK56" s="67"/>
    </row>
    <row r="57" spans="1:245" ht="12.75" customHeight="1">
      <c r="A57" s="39">
        <v>54</v>
      </c>
      <c r="B57" s="39">
        <v>88</v>
      </c>
      <c r="C57" s="39">
        <f>B57-A57</f>
        <v>34</v>
      </c>
      <c r="D57" s="63" t="s">
        <v>137</v>
      </c>
      <c r="E57" s="63"/>
      <c r="F57" s="63"/>
      <c r="G57" s="39">
        <f>COUNTA(I57:BS57)</f>
        <v>1</v>
      </c>
      <c r="H57" s="41">
        <f>SUM(I57:BU57)</f>
        <v>36</v>
      </c>
      <c r="I57" s="63"/>
      <c r="J57" s="73"/>
      <c r="K57" s="73"/>
      <c r="L57" s="73"/>
      <c r="M57" s="63"/>
      <c r="N57" s="69"/>
      <c r="O57" s="74"/>
      <c r="P57" s="69"/>
      <c r="Q57" s="63"/>
      <c r="R57" s="63"/>
      <c r="S57" s="63"/>
      <c r="T57" s="63"/>
      <c r="U57" s="63"/>
      <c r="V57" s="63"/>
      <c r="W57" s="63"/>
      <c r="X57" s="63"/>
      <c r="Y57" s="63"/>
      <c r="Z57" s="69"/>
      <c r="AA57" s="63"/>
      <c r="AB57" s="63"/>
      <c r="AC57" s="63"/>
      <c r="AD57" s="69"/>
      <c r="AE57" s="63"/>
      <c r="AF57" s="63"/>
      <c r="AG57" s="73"/>
      <c r="AH57" s="69"/>
      <c r="AI57" s="73"/>
      <c r="AJ57" s="73"/>
      <c r="AK57" s="69"/>
      <c r="AL57" s="73"/>
      <c r="AM57" s="69"/>
      <c r="AN57" s="73"/>
      <c r="AO57" s="73"/>
      <c r="AP57" s="73"/>
      <c r="AQ57" s="73"/>
      <c r="AR57" s="69"/>
      <c r="AS57" s="73"/>
      <c r="AT57" s="73"/>
      <c r="AU57" s="73"/>
      <c r="AV57" s="73"/>
      <c r="AW57" s="73"/>
      <c r="AX57" s="73"/>
      <c r="AY57" s="69"/>
      <c r="AZ57" s="73"/>
      <c r="BA57" s="69"/>
      <c r="BB57" s="69"/>
      <c r="BC57" s="69"/>
      <c r="BD57" s="73"/>
      <c r="BE57" s="73"/>
      <c r="BF57" s="73"/>
      <c r="BG57" s="73"/>
      <c r="BH57" s="69"/>
      <c r="BI57" s="69"/>
      <c r="BJ57" s="63">
        <v>36</v>
      </c>
      <c r="BK57" s="63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</row>
    <row r="58" spans="1:245" ht="12.75" customHeight="1">
      <c r="A58" s="39">
        <v>55</v>
      </c>
      <c r="B58" s="39">
        <v>21</v>
      </c>
      <c r="C58" s="39">
        <f>B58-A58</f>
        <v>-34</v>
      </c>
      <c r="D58" s="71" t="s">
        <v>62</v>
      </c>
      <c r="E58" s="44"/>
      <c r="F58" s="44"/>
      <c r="G58" s="39">
        <f>COUNTA(I58:BS58)</f>
        <v>3</v>
      </c>
      <c r="H58" s="41">
        <f>SUM(I58:BU58)</f>
        <v>34</v>
      </c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65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>
        <v>8</v>
      </c>
      <c r="AL58" s="39"/>
      <c r="AM58" s="39"/>
      <c r="AN58" s="39">
        <v>4</v>
      </c>
      <c r="AO58" s="39"/>
      <c r="AP58" s="39"/>
      <c r="AQ58" s="68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43">
        <v>22</v>
      </c>
      <c r="BD58" s="39"/>
      <c r="BE58" s="39"/>
      <c r="BF58" s="39"/>
      <c r="BG58" s="43"/>
      <c r="BH58" s="39"/>
      <c r="BI58" s="39"/>
      <c r="BJ58" s="39"/>
      <c r="BK58" s="39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</row>
    <row r="59" spans="1:245" ht="12.75" customHeight="1">
      <c r="A59" s="39">
        <v>56</v>
      </c>
      <c r="B59" s="39">
        <v>33</v>
      </c>
      <c r="C59" s="39">
        <f>B59-A59</f>
        <v>-23</v>
      </c>
      <c r="D59" s="66" t="s">
        <v>138</v>
      </c>
      <c r="E59">
        <v>19</v>
      </c>
      <c r="F59" s="51"/>
      <c r="G59" s="39">
        <f>COUNTA(I59:BS59)</f>
        <v>2</v>
      </c>
      <c r="H59" s="41">
        <f>SUM(I59:BU59)</f>
        <v>34</v>
      </c>
      <c r="I59" s="39"/>
      <c r="J59" s="39"/>
      <c r="K59" s="39"/>
      <c r="L59" s="39"/>
      <c r="M59" s="39"/>
      <c r="N59" s="67">
        <v>19</v>
      </c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68"/>
      <c r="AR59" s="39"/>
      <c r="AS59" s="39"/>
      <c r="AT59" s="39"/>
      <c r="AU59" s="39"/>
      <c r="AV59" s="39"/>
      <c r="AW59" s="68"/>
      <c r="AX59" s="39"/>
      <c r="AY59" s="39"/>
      <c r="AZ59" s="39"/>
      <c r="BA59" s="39"/>
      <c r="BB59" s="68"/>
      <c r="BC59" s="39"/>
      <c r="BD59" s="39"/>
      <c r="BE59" s="39"/>
      <c r="BF59" s="39"/>
      <c r="BG59" s="39"/>
      <c r="BH59" s="39"/>
      <c r="BI59" s="67"/>
      <c r="BJ59" s="67">
        <v>15</v>
      </c>
      <c r="BK59" s="67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</row>
    <row r="60" spans="1:245" ht="12.75" customHeight="1">
      <c r="A60" s="39">
        <v>57</v>
      </c>
      <c r="B60" s="39">
        <v>89</v>
      </c>
      <c r="C60" s="39">
        <f>B60-A60</f>
        <v>32</v>
      </c>
      <c r="D60" s="63" t="s">
        <v>139</v>
      </c>
      <c r="E60" s="63"/>
      <c r="F60" s="63"/>
      <c r="G60" s="39">
        <f>COUNTA(I60:BS60)</f>
        <v>1</v>
      </c>
      <c r="H60" s="41">
        <f>SUM(I60:BU60)</f>
        <v>34</v>
      </c>
      <c r="I60" s="63"/>
      <c r="J60" s="73"/>
      <c r="K60" s="73"/>
      <c r="L60" s="73"/>
      <c r="M60" s="63"/>
      <c r="N60" s="69"/>
      <c r="O60" s="74"/>
      <c r="P60" s="69"/>
      <c r="Q60" s="63"/>
      <c r="R60" s="63"/>
      <c r="S60" s="63"/>
      <c r="T60" s="63"/>
      <c r="U60" s="63"/>
      <c r="V60" s="63"/>
      <c r="W60" s="63"/>
      <c r="X60" s="63"/>
      <c r="Y60" s="63"/>
      <c r="Z60" s="69"/>
      <c r="AA60" s="63"/>
      <c r="AB60" s="63"/>
      <c r="AC60" s="63"/>
      <c r="AD60" s="69"/>
      <c r="AE60" s="63"/>
      <c r="AF60" s="63"/>
      <c r="AG60" s="73"/>
      <c r="AH60" s="69"/>
      <c r="AI60" s="73"/>
      <c r="AJ60" s="73"/>
      <c r="AK60" s="69"/>
      <c r="AL60" s="73"/>
      <c r="AM60" s="69"/>
      <c r="AN60" s="73"/>
      <c r="AO60" s="73"/>
      <c r="AP60" s="73"/>
      <c r="AQ60" s="73"/>
      <c r="AR60" s="69"/>
      <c r="AS60" s="73"/>
      <c r="AT60" s="73"/>
      <c r="AU60" s="73"/>
      <c r="AV60" s="73"/>
      <c r="AW60" s="73"/>
      <c r="AX60" s="73"/>
      <c r="AY60" s="69"/>
      <c r="AZ60" s="73"/>
      <c r="BA60" s="69"/>
      <c r="BB60" s="69"/>
      <c r="BC60" s="69"/>
      <c r="BD60" s="73"/>
      <c r="BE60" s="73"/>
      <c r="BF60" s="73"/>
      <c r="BG60" s="73"/>
      <c r="BH60" s="69"/>
      <c r="BI60" s="69"/>
      <c r="BJ60" s="63">
        <v>34</v>
      </c>
      <c r="BK60" s="63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</row>
    <row r="61" spans="1:245" ht="12.75" customHeight="1">
      <c r="A61" s="39">
        <v>58</v>
      </c>
      <c r="B61" s="39">
        <v>22</v>
      </c>
      <c r="C61" s="39">
        <f>B61-A61</f>
        <v>-36</v>
      </c>
      <c r="D61" s="66" t="s">
        <v>140</v>
      </c>
      <c r="E61">
        <v>33</v>
      </c>
      <c r="F61"/>
      <c r="G61" s="39">
        <f>COUNTA(I61:BS61)</f>
        <v>1</v>
      </c>
      <c r="H61" s="41">
        <f>SUM(I61:BU61)</f>
        <v>33</v>
      </c>
      <c r="I61" s="39"/>
      <c r="J61" s="39"/>
      <c r="K61" s="39"/>
      <c r="L61" s="39"/>
      <c r="M61" s="39"/>
      <c r="N61" s="67">
        <v>33</v>
      </c>
      <c r="O61" s="39"/>
      <c r="P61" s="39"/>
      <c r="Q61" s="39"/>
      <c r="R61" s="68"/>
      <c r="S61" s="39"/>
      <c r="T61" s="39"/>
      <c r="U61" s="39"/>
      <c r="V61" s="39"/>
      <c r="W61" s="68"/>
      <c r="X61" s="39"/>
      <c r="Y61" s="39"/>
      <c r="Z61" s="39"/>
      <c r="AA61" s="39"/>
      <c r="AB61" s="68"/>
      <c r="AC61" s="39"/>
      <c r="AD61" s="39"/>
      <c r="AE61" s="39"/>
      <c r="AF61" s="39"/>
      <c r="AG61" s="68"/>
      <c r="AH61" s="39"/>
      <c r="AI61" s="39"/>
      <c r="AJ61" s="39"/>
      <c r="AK61" s="39"/>
      <c r="AL61" s="68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68"/>
      <c r="BF61" s="68"/>
      <c r="BG61" s="39"/>
      <c r="BH61" s="39"/>
      <c r="BI61" s="67"/>
      <c r="BJ61" s="67"/>
      <c r="BK61" s="67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</row>
    <row r="62" spans="1:245" ht="12.75" customHeight="1">
      <c r="A62" s="39">
        <v>59</v>
      </c>
      <c r="B62" s="39">
        <v>90</v>
      </c>
      <c r="C62" s="39">
        <f>B62-A62</f>
        <v>31</v>
      </c>
      <c r="D62" s="63" t="s">
        <v>141</v>
      </c>
      <c r="E62" s="63"/>
      <c r="F62" s="63"/>
      <c r="G62" s="39">
        <f>COUNTA(I62:BS62)</f>
        <v>1</v>
      </c>
      <c r="H62" s="41">
        <f>SUM(I62:BU62)</f>
        <v>33</v>
      </c>
      <c r="I62" s="63"/>
      <c r="J62" s="73"/>
      <c r="K62" s="73"/>
      <c r="L62" s="73"/>
      <c r="M62" s="63"/>
      <c r="N62" s="69"/>
      <c r="O62" s="74"/>
      <c r="P62" s="69"/>
      <c r="Q62" s="63"/>
      <c r="R62" s="63"/>
      <c r="S62" s="63"/>
      <c r="T62" s="63"/>
      <c r="U62" s="63"/>
      <c r="V62" s="63"/>
      <c r="W62" s="63"/>
      <c r="X62" s="63"/>
      <c r="Y62" s="63"/>
      <c r="Z62" s="69"/>
      <c r="AA62" s="63"/>
      <c r="AB62" s="63"/>
      <c r="AC62" s="63"/>
      <c r="AD62" s="69"/>
      <c r="AE62" s="63"/>
      <c r="AF62" s="63"/>
      <c r="AG62" s="73"/>
      <c r="AH62" s="69"/>
      <c r="AI62" s="73"/>
      <c r="AJ62" s="73"/>
      <c r="AK62" s="69"/>
      <c r="AL62" s="73"/>
      <c r="AM62" s="69"/>
      <c r="AN62" s="73"/>
      <c r="AO62" s="73"/>
      <c r="AP62" s="73"/>
      <c r="AQ62" s="73"/>
      <c r="AR62" s="69"/>
      <c r="AS62" s="73"/>
      <c r="AT62" s="73"/>
      <c r="AU62" s="73"/>
      <c r="AV62" s="73"/>
      <c r="AW62" s="73"/>
      <c r="AX62" s="73"/>
      <c r="AY62" s="69"/>
      <c r="AZ62" s="73"/>
      <c r="BA62" s="69"/>
      <c r="BB62" s="69"/>
      <c r="BC62" s="69"/>
      <c r="BD62" s="73"/>
      <c r="BE62" s="73"/>
      <c r="BF62" s="73"/>
      <c r="BG62" s="73"/>
      <c r="BH62" s="69"/>
      <c r="BI62" s="69"/>
      <c r="BJ62" s="63">
        <v>33</v>
      </c>
      <c r="BK62" s="63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</row>
    <row r="63" spans="1:245" ht="12.75" customHeight="1">
      <c r="A63" s="39">
        <v>60</v>
      </c>
      <c r="B63" s="39">
        <v>34</v>
      </c>
      <c r="C63" s="39">
        <f>B63-A63</f>
        <v>-26</v>
      </c>
      <c r="D63" s="66" t="s">
        <v>142</v>
      </c>
      <c r="E63">
        <v>16</v>
      </c>
      <c r="F63" s="51"/>
      <c r="G63" s="39">
        <f>COUNTA(I63:BS63)</f>
        <v>2</v>
      </c>
      <c r="H63" s="41">
        <f>SUM(I63:BU63)</f>
        <v>32</v>
      </c>
      <c r="I63" s="39"/>
      <c r="J63" s="39"/>
      <c r="K63" s="39"/>
      <c r="L63" s="68"/>
      <c r="M63" s="39"/>
      <c r="N63" s="67">
        <v>16</v>
      </c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67"/>
      <c r="BJ63" s="67">
        <v>16</v>
      </c>
      <c r="BK63" s="67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</row>
    <row r="64" spans="1:245" ht="12.75" customHeight="1">
      <c r="A64" s="39">
        <v>61</v>
      </c>
      <c r="B64" s="39">
        <v>24</v>
      </c>
      <c r="C64" s="39">
        <f>B64-A64</f>
        <v>-37</v>
      </c>
      <c r="D64" s="66" t="s">
        <v>143</v>
      </c>
      <c r="E64">
        <v>31</v>
      </c>
      <c r="F64" s="51"/>
      <c r="G64" s="39">
        <f>COUNTA(I64:BS64)</f>
        <v>1</v>
      </c>
      <c r="H64" s="41">
        <f>SUM(I64:BU64)</f>
        <v>31</v>
      </c>
      <c r="I64" s="39"/>
      <c r="J64" s="39"/>
      <c r="K64" s="39"/>
      <c r="L64" s="68"/>
      <c r="M64" s="39"/>
      <c r="N64" s="67">
        <v>31</v>
      </c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68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67"/>
      <c r="BJ64" s="67"/>
      <c r="BK64" s="67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</row>
    <row r="65" spans="1:245" ht="12.75" customHeight="1">
      <c r="A65" s="39">
        <v>62</v>
      </c>
      <c r="B65" s="39">
        <v>39</v>
      </c>
      <c r="C65" s="39">
        <f>B65-A65</f>
        <v>-23</v>
      </c>
      <c r="D65" s="66" t="s">
        <v>144</v>
      </c>
      <c r="E65">
        <v>10</v>
      </c>
      <c r="F65" s="51"/>
      <c r="G65" s="39">
        <f>COUNTA(I65:BS65)</f>
        <v>2</v>
      </c>
      <c r="H65" s="41">
        <f>SUM(I65:BU65)</f>
        <v>30</v>
      </c>
      <c r="I65" s="39"/>
      <c r="J65" s="39"/>
      <c r="K65" s="39"/>
      <c r="L65" s="39"/>
      <c r="M65" s="39"/>
      <c r="N65" s="67">
        <v>10</v>
      </c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67"/>
      <c r="BJ65" s="67">
        <v>20</v>
      </c>
      <c r="BK65" s="67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</row>
    <row r="66" spans="1:245" ht="12.75" customHeight="1">
      <c r="A66" s="39">
        <v>63</v>
      </c>
      <c r="B66" s="39">
        <v>91</v>
      </c>
      <c r="C66" s="39">
        <f>B66-A66</f>
        <v>28</v>
      </c>
      <c r="D66" s="63" t="s">
        <v>145</v>
      </c>
      <c r="E66" s="63"/>
      <c r="F66" s="63"/>
      <c r="G66" s="39">
        <f>COUNTA(I66:BS66)</f>
        <v>1</v>
      </c>
      <c r="H66" s="41">
        <f>SUM(I66:BU66)</f>
        <v>30</v>
      </c>
      <c r="I66" s="63"/>
      <c r="J66" s="73"/>
      <c r="K66" s="73"/>
      <c r="L66" s="73"/>
      <c r="M66" s="63"/>
      <c r="N66" s="69"/>
      <c r="O66" s="74"/>
      <c r="P66" s="69"/>
      <c r="Q66" s="63"/>
      <c r="R66" s="63"/>
      <c r="S66" s="63"/>
      <c r="T66" s="63"/>
      <c r="U66" s="63"/>
      <c r="V66" s="63"/>
      <c r="W66" s="63"/>
      <c r="X66" s="63"/>
      <c r="Y66" s="63"/>
      <c r="Z66" s="69"/>
      <c r="AA66" s="63"/>
      <c r="AB66" s="63"/>
      <c r="AC66" s="63"/>
      <c r="AD66" s="69"/>
      <c r="AE66" s="63"/>
      <c r="AF66" s="63"/>
      <c r="AG66" s="73"/>
      <c r="AH66" s="69"/>
      <c r="AI66" s="73"/>
      <c r="AJ66" s="73"/>
      <c r="AK66" s="69"/>
      <c r="AL66" s="73"/>
      <c r="AM66" s="69"/>
      <c r="AN66" s="73"/>
      <c r="AO66" s="73"/>
      <c r="AP66" s="73"/>
      <c r="AQ66" s="73"/>
      <c r="AR66" s="69"/>
      <c r="AS66" s="73"/>
      <c r="AT66" s="73"/>
      <c r="AU66" s="73"/>
      <c r="AV66" s="73"/>
      <c r="AW66" s="73"/>
      <c r="AX66" s="73"/>
      <c r="AY66" s="69"/>
      <c r="AZ66" s="73"/>
      <c r="BA66" s="69"/>
      <c r="BB66" s="69"/>
      <c r="BC66" s="69"/>
      <c r="BD66" s="73"/>
      <c r="BE66" s="73"/>
      <c r="BF66" s="73"/>
      <c r="BG66" s="73"/>
      <c r="BH66" s="69"/>
      <c r="BI66" s="69"/>
      <c r="BJ66" s="63">
        <v>30</v>
      </c>
      <c r="BK66" s="63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</row>
    <row r="67" spans="1:245" ht="12.75" customHeight="1">
      <c r="A67" s="39">
        <v>64</v>
      </c>
      <c r="B67" s="39">
        <v>26</v>
      </c>
      <c r="C67" s="39">
        <f>B67-A67</f>
        <v>-38</v>
      </c>
      <c r="D67" s="66" t="s">
        <v>146</v>
      </c>
      <c r="E67">
        <v>29</v>
      </c>
      <c r="F67" s="51"/>
      <c r="G67" s="39">
        <f>COUNTA(I67:BS67)</f>
        <v>1</v>
      </c>
      <c r="H67" s="41">
        <f>SUM(I67:BU67)</f>
        <v>29</v>
      </c>
      <c r="I67" s="39"/>
      <c r="J67" s="39"/>
      <c r="K67" s="39"/>
      <c r="L67" s="39"/>
      <c r="M67" s="39"/>
      <c r="N67" s="67">
        <v>29</v>
      </c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67"/>
      <c r="BJ67" s="67"/>
      <c r="BK67" s="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</row>
    <row r="68" spans="1:245" ht="12.75" customHeight="1">
      <c r="A68" s="39">
        <v>65</v>
      </c>
      <c r="B68" s="39">
        <v>92</v>
      </c>
      <c r="C68" s="39">
        <f>B68-A68</f>
        <v>27</v>
      </c>
      <c r="D68" s="63" t="s">
        <v>147</v>
      </c>
      <c r="E68" s="63"/>
      <c r="F68" s="63"/>
      <c r="G68" s="39">
        <f>COUNTA(I68:BS68)</f>
        <v>1</v>
      </c>
      <c r="H68" s="41">
        <f>SUM(I68:BU68)</f>
        <v>29</v>
      </c>
      <c r="I68" s="63"/>
      <c r="J68" s="73"/>
      <c r="K68" s="73"/>
      <c r="L68" s="73"/>
      <c r="M68" s="63"/>
      <c r="N68" s="69"/>
      <c r="O68" s="74"/>
      <c r="P68" s="69"/>
      <c r="Q68" s="63"/>
      <c r="R68" s="63"/>
      <c r="S68" s="63"/>
      <c r="T68" s="63"/>
      <c r="U68" s="63"/>
      <c r="V68" s="63"/>
      <c r="W68" s="63"/>
      <c r="X68" s="63"/>
      <c r="Y68" s="63"/>
      <c r="Z68" s="69"/>
      <c r="AA68" s="63"/>
      <c r="AB68" s="63"/>
      <c r="AC68" s="63"/>
      <c r="AD68" s="69"/>
      <c r="AE68" s="63"/>
      <c r="AF68" s="63"/>
      <c r="AG68" s="73"/>
      <c r="AH68" s="69"/>
      <c r="AI68" s="73"/>
      <c r="AJ68" s="73"/>
      <c r="AK68" s="69"/>
      <c r="AL68" s="73"/>
      <c r="AM68" s="69"/>
      <c r="AN68" s="73"/>
      <c r="AO68" s="73"/>
      <c r="AP68" s="73"/>
      <c r="AQ68" s="73"/>
      <c r="AR68" s="69"/>
      <c r="AS68" s="73"/>
      <c r="AT68" s="73"/>
      <c r="AU68" s="73"/>
      <c r="AV68" s="73"/>
      <c r="AW68" s="73"/>
      <c r="AX68" s="73"/>
      <c r="AY68" s="69"/>
      <c r="AZ68" s="73"/>
      <c r="BA68" s="69"/>
      <c r="BB68" s="69"/>
      <c r="BC68" s="69"/>
      <c r="BD68" s="73"/>
      <c r="BE68" s="73"/>
      <c r="BF68" s="73"/>
      <c r="BG68" s="73"/>
      <c r="BH68" s="69"/>
      <c r="BI68" s="69"/>
      <c r="BJ68" s="63">
        <v>29</v>
      </c>
      <c r="BK68" s="63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</row>
    <row r="69" spans="1:245" ht="12.75" customHeight="1">
      <c r="A69" s="39">
        <v>66</v>
      </c>
      <c r="B69" s="39">
        <v>27</v>
      </c>
      <c r="C69" s="39">
        <f>B69-A69</f>
        <v>-39</v>
      </c>
      <c r="D69" s="66" t="s">
        <v>148</v>
      </c>
      <c r="E69">
        <v>28</v>
      </c>
      <c r="F69" s="51"/>
      <c r="G69" s="39">
        <f>COUNTA(I69:BS69)</f>
        <v>1</v>
      </c>
      <c r="H69" s="41">
        <f>SUM(I69:BU69)</f>
        <v>28</v>
      </c>
      <c r="I69" s="39"/>
      <c r="J69" s="39"/>
      <c r="K69" s="39"/>
      <c r="L69" s="39"/>
      <c r="M69" s="39"/>
      <c r="N69" s="67">
        <v>28</v>
      </c>
      <c r="O69" s="39"/>
      <c r="P69" s="39"/>
      <c r="Q69" s="39"/>
      <c r="R69" s="68"/>
      <c r="S69" s="39"/>
      <c r="T69" s="39"/>
      <c r="U69" s="39"/>
      <c r="V69" s="39"/>
      <c r="W69" s="68"/>
      <c r="X69" s="39"/>
      <c r="Y69" s="39"/>
      <c r="Z69" s="39"/>
      <c r="AA69" s="39"/>
      <c r="AB69" s="68"/>
      <c r="AC69" s="39"/>
      <c r="AD69" s="39"/>
      <c r="AE69" s="39"/>
      <c r="AF69" s="39"/>
      <c r="AG69" s="68"/>
      <c r="AH69" s="39"/>
      <c r="AI69" s="39"/>
      <c r="AJ69" s="39"/>
      <c r="AK69" s="39"/>
      <c r="AL69" s="68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68"/>
      <c r="BF69" s="68"/>
      <c r="BG69" s="39"/>
      <c r="BH69" s="39"/>
      <c r="BI69" s="67"/>
      <c r="BJ69" s="67"/>
      <c r="BK69" s="67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</row>
    <row r="70" spans="1:245" ht="12.75" customHeight="1">
      <c r="A70" s="39">
        <v>67</v>
      </c>
      <c r="B70" s="39">
        <v>93</v>
      </c>
      <c r="C70" s="39">
        <f>B70-A70</f>
        <v>26</v>
      </c>
      <c r="D70" s="63" t="s">
        <v>149</v>
      </c>
      <c r="E70" s="63"/>
      <c r="F70" s="63"/>
      <c r="G70" s="39">
        <f>COUNTA(I70:BS70)</f>
        <v>1</v>
      </c>
      <c r="H70" s="41">
        <f>SUM(I70:BU70)</f>
        <v>28</v>
      </c>
      <c r="I70" s="63"/>
      <c r="J70" s="73"/>
      <c r="K70" s="73"/>
      <c r="L70" s="73"/>
      <c r="M70" s="63"/>
      <c r="N70" s="69"/>
      <c r="O70" s="74"/>
      <c r="P70" s="69"/>
      <c r="Q70" s="63"/>
      <c r="R70" s="63"/>
      <c r="S70" s="63"/>
      <c r="T70" s="63"/>
      <c r="U70" s="63"/>
      <c r="V70" s="63"/>
      <c r="W70" s="63"/>
      <c r="X70" s="63"/>
      <c r="Y70" s="63"/>
      <c r="Z70" s="69"/>
      <c r="AA70" s="63"/>
      <c r="AB70" s="63"/>
      <c r="AC70" s="63"/>
      <c r="AD70" s="69"/>
      <c r="AE70" s="63"/>
      <c r="AF70" s="63"/>
      <c r="AG70" s="73"/>
      <c r="AH70" s="69"/>
      <c r="AI70" s="73"/>
      <c r="AJ70" s="73"/>
      <c r="AK70" s="69"/>
      <c r="AL70" s="73"/>
      <c r="AM70" s="69"/>
      <c r="AN70" s="73"/>
      <c r="AO70" s="73"/>
      <c r="AP70" s="73"/>
      <c r="AQ70" s="73"/>
      <c r="AR70" s="69"/>
      <c r="AS70" s="73"/>
      <c r="AT70" s="73"/>
      <c r="AU70" s="73"/>
      <c r="AV70" s="73"/>
      <c r="AW70" s="73"/>
      <c r="AX70" s="73"/>
      <c r="AY70" s="69"/>
      <c r="AZ70" s="73"/>
      <c r="BA70" s="69"/>
      <c r="BB70" s="69"/>
      <c r="BC70" s="69"/>
      <c r="BD70" s="73"/>
      <c r="BE70" s="73"/>
      <c r="BF70" s="73"/>
      <c r="BG70" s="73"/>
      <c r="BH70" s="69"/>
      <c r="BI70" s="69"/>
      <c r="BJ70" s="63">
        <v>28</v>
      </c>
      <c r="BK70" s="63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</row>
    <row r="71" spans="1:245" ht="12.75" customHeight="1">
      <c r="A71" s="39">
        <v>68</v>
      </c>
      <c r="B71" s="39">
        <v>82</v>
      </c>
      <c r="C71" s="39">
        <f>B71-A71</f>
        <v>14</v>
      </c>
      <c r="D71" s="63" t="s">
        <v>150</v>
      </c>
      <c r="E71" s="69"/>
      <c r="F71" s="69"/>
      <c r="G71" s="39">
        <f>COUNTA(I71:BS71)</f>
        <v>1</v>
      </c>
      <c r="H71" s="41">
        <f>SUM(I71:BU71)</f>
        <v>27</v>
      </c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3">
        <v>27</v>
      </c>
      <c r="BK71" s="63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</row>
    <row r="72" spans="1:245" ht="12.75" customHeight="1">
      <c r="A72" s="39">
        <v>69</v>
      </c>
      <c r="B72" s="39">
        <v>29</v>
      </c>
      <c r="C72" s="39">
        <f>B72-A72</f>
        <v>-40</v>
      </c>
      <c r="D72" s="66" t="s">
        <v>151</v>
      </c>
      <c r="E72">
        <v>26</v>
      </c>
      <c r="F72" s="51"/>
      <c r="G72" s="39">
        <f>COUNTA(I72:BS72)</f>
        <v>1</v>
      </c>
      <c r="H72" s="41">
        <f>SUM(I72:BU72)</f>
        <v>26</v>
      </c>
      <c r="I72" s="39"/>
      <c r="J72" s="39"/>
      <c r="K72" s="39"/>
      <c r="L72" s="68"/>
      <c r="M72" s="39"/>
      <c r="N72" s="67">
        <v>26</v>
      </c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67"/>
      <c r="BJ72" s="67"/>
      <c r="BK72" s="67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</row>
    <row r="73" spans="1:245" ht="12.75" customHeight="1">
      <c r="A73" s="39">
        <v>70</v>
      </c>
      <c r="B73" s="39">
        <v>94</v>
      </c>
      <c r="C73" s="39">
        <f>B73-A73</f>
        <v>24</v>
      </c>
      <c r="D73" s="66" t="s">
        <v>152</v>
      </c>
      <c r="E73" s="63"/>
      <c r="F73" s="63"/>
      <c r="G73" s="39">
        <f>COUNTA(I73:BS73)</f>
        <v>1</v>
      </c>
      <c r="H73" s="41">
        <f>SUM(I73:BU73)</f>
        <v>26</v>
      </c>
      <c r="I73" s="63"/>
      <c r="J73" s="73"/>
      <c r="K73" s="73"/>
      <c r="L73" s="73"/>
      <c r="M73" s="63"/>
      <c r="N73" s="69"/>
      <c r="O73" s="74"/>
      <c r="P73" s="69"/>
      <c r="Q73" s="63"/>
      <c r="R73" s="63"/>
      <c r="S73" s="63"/>
      <c r="T73" s="63"/>
      <c r="U73" s="63"/>
      <c r="V73" s="63"/>
      <c r="W73" s="63"/>
      <c r="X73" s="63"/>
      <c r="Y73" s="63"/>
      <c r="Z73" s="69"/>
      <c r="AA73" s="63"/>
      <c r="AB73" s="63"/>
      <c r="AC73" s="63"/>
      <c r="AD73" s="69"/>
      <c r="AE73" s="63"/>
      <c r="AF73" s="63"/>
      <c r="AG73" s="73"/>
      <c r="AH73" s="69"/>
      <c r="AI73" s="73"/>
      <c r="AJ73" s="73"/>
      <c r="AK73" s="69"/>
      <c r="AL73" s="73"/>
      <c r="AM73" s="69"/>
      <c r="AN73" s="73"/>
      <c r="AO73" s="73"/>
      <c r="AP73" s="73"/>
      <c r="AQ73" s="73"/>
      <c r="AR73" s="69"/>
      <c r="AS73" s="73"/>
      <c r="AT73" s="73"/>
      <c r="AU73" s="73"/>
      <c r="AV73" s="73"/>
      <c r="AW73" s="73"/>
      <c r="AX73" s="73"/>
      <c r="AY73" s="69"/>
      <c r="AZ73" s="73"/>
      <c r="BA73" s="69"/>
      <c r="BB73" s="69"/>
      <c r="BC73" s="69"/>
      <c r="BD73" s="73"/>
      <c r="BE73" s="73"/>
      <c r="BF73" s="73"/>
      <c r="BG73" s="73"/>
      <c r="BH73" s="69"/>
      <c r="BI73" s="69"/>
      <c r="BJ73" s="66">
        <v>26</v>
      </c>
      <c r="BK73" s="6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</row>
    <row r="74" spans="1:245" ht="12.75" customHeight="1">
      <c r="A74" s="39">
        <v>71</v>
      </c>
      <c r="B74" s="39">
        <v>30</v>
      </c>
      <c r="C74" s="39">
        <f>B74-A74</f>
        <v>-41</v>
      </c>
      <c r="D74" s="66" t="s">
        <v>153</v>
      </c>
      <c r="E74">
        <v>25</v>
      </c>
      <c r="F74" s="51"/>
      <c r="G74" s="39">
        <f>COUNTA(I74:BS74)</f>
        <v>1</v>
      </c>
      <c r="H74" s="41">
        <f>SUM(I74:BU74)</f>
        <v>25</v>
      </c>
      <c r="I74" s="39"/>
      <c r="J74" s="39"/>
      <c r="K74" s="39"/>
      <c r="L74" s="39"/>
      <c r="M74" s="39"/>
      <c r="N74" s="67">
        <v>25</v>
      </c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67"/>
      <c r="BJ74" s="67"/>
      <c r="BK74" s="67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</row>
    <row r="75" spans="1:245" ht="12.75" customHeight="1">
      <c r="A75" s="39">
        <v>72</v>
      </c>
      <c r="B75" s="39">
        <v>95</v>
      </c>
      <c r="C75" s="39">
        <f>B75-A75</f>
        <v>23</v>
      </c>
      <c r="D75" s="66" t="s">
        <v>154</v>
      </c>
      <c r="E75" s="63"/>
      <c r="F75" s="63"/>
      <c r="G75" s="39">
        <f>COUNTA(I75:BS75)</f>
        <v>1</v>
      </c>
      <c r="H75" s="41">
        <f>SUM(I75:BU75)</f>
        <v>25</v>
      </c>
      <c r="I75" s="63"/>
      <c r="J75" s="73"/>
      <c r="K75" s="73"/>
      <c r="L75" s="73"/>
      <c r="M75" s="63"/>
      <c r="N75" s="69"/>
      <c r="O75" s="74"/>
      <c r="P75" s="69"/>
      <c r="Q75" s="63"/>
      <c r="R75" s="63"/>
      <c r="S75" s="63"/>
      <c r="T75" s="63"/>
      <c r="U75" s="63"/>
      <c r="V75" s="63"/>
      <c r="W75" s="63"/>
      <c r="X75" s="63"/>
      <c r="Y75" s="63"/>
      <c r="Z75" s="69"/>
      <c r="AA75" s="63"/>
      <c r="AB75" s="63"/>
      <c r="AC75" s="63"/>
      <c r="AD75" s="69"/>
      <c r="AE75" s="63"/>
      <c r="AF75" s="63"/>
      <c r="AG75" s="73"/>
      <c r="AH75" s="69"/>
      <c r="AI75" s="73"/>
      <c r="AJ75" s="73"/>
      <c r="AK75" s="69"/>
      <c r="AL75" s="73"/>
      <c r="AM75" s="69"/>
      <c r="AN75" s="73"/>
      <c r="AO75" s="73"/>
      <c r="AP75" s="73"/>
      <c r="AQ75" s="73"/>
      <c r="AR75" s="69"/>
      <c r="AS75" s="73"/>
      <c r="AT75" s="73"/>
      <c r="AU75" s="73"/>
      <c r="AV75" s="73"/>
      <c r="AW75" s="73"/>
      <c r="AX75" s="73"/>
      <c r="AY75" s="69"/>
      <c r="AZ75" s="73"/>
      <c r="BA75" s="69"/>
      <c r="BB75" s="69"/>
      <c r="BC75" s="69"/>
      <c r="BD75" s="73"/>
      <c r="BE75" s="73"/>
      <c r="BF75" s="73"/>
      <c r="BG75" s="73"/>
      <c r="BH75" s="69"/>
      <c r="BI75" s="69"/>
      <c r="BJ75" s="66">
        <v>25</v>
      </c>
      <c r="BK75" s="63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</row>
    <row r="76" spans="1:245" ht="12.75" customHeight="1">
      <c r="A76" s="39">
        <v>73</v>
      </c>
      <c r="B76" s="39">
        <v>96</v>
      </c>
      <c r="C76" s="39">
        <f>B76-A76</f>
        <v>23</v>
      </c>
      <c r="D76" s="66" t="s">
        <v>155</v>
      </c>
      <c r="E76" s="69"/>
      <c r="F76" s="69"/>
      <c r="G76" s="39">
        <f>COUNTA(I76:BS76)</f>
        <v>1</v>
      </c>
      <c r="H76" s="41">
        <f>SUM(I76:BU76)</f>
        <v>24</v>
      </c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6">
        <v>24</v>
      </c>
      <c r="BK76" s="63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</row>
    <row r="77" spans="1:245" ht="12.75" customHeight="1">
      <c r="A77" s="39">
        <v>74</v>
      </c>
      <c r="B77" s="39">
        <v>31</v>
      </c>
      <c r="C77" s="39">
        <f>B77-A77</f>
        <v>-43</v>
      </c>
      <c r="D77" s="66" t="s">
        <v>156</v>
      </c>
      <c r="E77">
        <v>23</v>
      </c>
      <c r="F77" s="51"/>
      <c r="G77" s="39">
        <f>COUNTA(I77:BS77)</f>
        <v>1</v>
      </c>
      <c r="H77" s="41">
        <f>SUM(I77:BU77)</f>
        <v>23</v>
      </c>
      <c r="I77" s="39"/>
      <c r="J77" s="39"/>
      <c r="K77" s="39"/>
      <c r="L77" s="39"/>
      <c r="M77" s="39"/>
      <c r="N77" s="67">
        <v>23</v>
      </c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67"/>
      <c r="BJ77" s="67"/>
      <c r="BK77" s="6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</row>
    <row r="78" spans="1:245" ht="12.75" customHeight="1">
      <c r="A78" s="39">
        <v>75</v>
      </c>
      <c r="B78" s="39">
        <v>97</v>
      </c>
      <c r="C78" s="39">
        <f>B78-A78</f>
        <v>22</v>
      </c>
      <c r="D78" s="66" t="s">
        <v>157</v>
      </c>
      <c r="E78" s="69"/>
      <c r="F78" s="69"/>
      <c r="G78" s="39">
        <f>COUNTA(I78:BS78)</f>
        <v>1</v>
      </c>
      <c r="H78" s="41">
        <f>SUM(I78:BU78)</f>
        <v>23</v>
      </c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6">
        <v>23</v>
      </c>
      <c r="BK78" s="63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</row>
    <row r="79" spans="1:245" ht="12.75" customHeight="1">
      <c r="A79" s="39">
        <v>76</v>
      </c>
      <c r="B79" s="39">
        <v>98</v>
      </c>
      <c r="C79" s="39">
        <f>B79-A79</f>
        <v>22</v>
      </c>
      <c r="D79" s="66" t="s">
        <v>158</v>
      </c>
      <c r="E79" s="69"/>
      <c r="F79" s="69"/>
      <c r="G79" s="39">
        <f>COUNTA(I79:BS79)</f>
        <v>1</v>
      </c>
      <c r="H79" s="41">
        <f>SUM(I79:BU79)</f>
        <v>22</v>
      </c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6">
        <v>22</v>
      </c>
      <c r="BK79" s="63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</row>
    <row r="80" spans="1:245" ht="12.75" customHeight="1">
      <c r="A80" s="39">
        <v>77</v>
      </c>
      <c r="B80" s="39">
        <v>86</v>
      </c>
      <c r="C80" s="39">
        <f>B80-A80</f>
        <v>9</v>
      </c>
      <c r="D80" s="66" t="s">
        <v>159</v>
      </c>
      <c r="E80" s="63"/>
      <c r="F80" s="63"/>
      <c r="G80" s="39">
        <f>COUNTA(I80:BS80)</f>
        <v>1</v>
      </c>
      <c r="H80" s="41">
        <f>SUM(I80:BU80)</f>
        <v>21</v>
      </c>
      <c r="I80" s="63"/>
      <c r="J80" s="73"/>
      <c r="K80" s="73"/>
      <c r="L80" s="73"/>
      <c r="M80" s="63"/>
      <c r="N80" s="69"/>
      <c r="O80" s="74"/>
      <c r="P80" s="69"/>
      <c r="Q80" s="63"/>
      <c r="R80" s="63"/>
      <c r="S80" s="63"/>
      <c r="T80" s="63"/>
      <c r="U80" s="63"/>
      <c r="V80" s="63"/>
      <c r="W80" s="63"/>
      <c r="X80" s="63"/>
      <c r="Y80" s="63"/>
      <c r="Z80" s="69"/>
      <c r="AA80" s="63"/>
      <c r="AB80" s="63"/>
      <c r="AC80" s="63"/>
      <c r="AD80" s="69"/>
      <c r="AE80" s="63"/>
      <c r="AF80" s="63"/>
      <c r="AG80" s="73"/>
      <c r="AH80" s="69"/>
      <c r="AI80" s="73"/>
      <c r="AJ80" s="73"/>
      <c r="AK80" s="69"/>
      <c r="AL80" s="73"/>
      <c r="AM80" s="69"/>
      <c r="AN80" s="73"/>
      <c r="AO80" s="73"/>
      <c r="AP80" s="73"/>
      <c r="AQ80" s="73"/>
      <c r="AR80" s="69"/>
      <c r="AS80" s="73"/>
      <c r="AT80" s="73"/>
      <c r="AU80" s="73"/>
      <c r="AV80" s="73"/>
      <c r="AW80" s="73"/>
      <c r="AX80" s="73"/>
      <c r="AY80" s="69"/>
      <c r="AZ80" s="73"/>
      <c r="BA80" s="69"/>
      <c r="BB80" s="69"/>
      <c r="BC80" s="69"/>
      <c r="BD80" s="73"/>
      <c r="BE80" s="73"/>
      <c r="BF80" s="73"/>
      <c r="BG80" s="73"/>
      <c r="BH80" s="69"/>
      <c r="BI80" s="69"/>
      <c r="BJ80" s="66">
        <v>21</v>
      </c>
      <c r="BK80" s="63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</row>
    <row r="81" spans="1:245" ht="12.75" customHeight="1">
      <c r="A81" s="39">
        <v>78</v>
      </c>
      <c r="B81" s="39">
        <v>100</v>
      </c>
      <c r="C81" s="39">
        <f>B81-A81</f>
        <v>22</v>
      </c>
      <c r="D81" s="70" t="s">
        <v>160</v>
      </c>
      <c r="E81" s="63"/>
      <c r="F81" s="63"/>
      <c r="G81" s="39">
        <f>COUNTA(I81:BS81)</f>
        <v>1</v>
      </c>
      <c r="H81" s="41">
        <f>SUM(I81:BU81)</f>
        <v>19</v>
      </c>
      <c r="I81" s="63"/>
      <c r="J81" s="73"/>
      <c r="K81" s="73"/>
      <c r="L81" s="73"/>
      <c r="M81" s="63"/>
      <c r="N81" s="69"/>
      <c r="O81" s="74"/>
      <c r="P81" s="69"/>
      <c r="Q81" s="63"/>
      <c r="R81" s="63"/>
      <c r="S81" s="63"/>
      <c r="T81" s="63"/>
      <c r="U81" s="63"/>
      <c r="V81" s="63"/>
      <c r="W81" s="63"/>
      <c r="X81" s="63"/>
      <c r="Y81" s="63"/>
      <c r="Z81" s="69"/>
      <c r="AA81" s="63"/>
      <c r="AB81" s="63"/>
      <c r="AC81" s="63"/>
      <c r="AD81" s="69"/>
      <c r="AE81" s="63"/>
      <c r="AF81" s="63"/>
      <c r="AG81" s="73"/>
      <c r="AH81" s="69"/>
      <c r="AI81" s="73"/>
      <c r="AJ81" s="73"/>
      <c r="AK81" s="69"/>
      <c r="AL81" s="73"/>
      <c r="AM81" s="69"/>
      <c r="AN81" s="73"/>
      <c r="AO81" s="73"/>
      <c r="AP81" s="73"/>
      <c r="AQ81" s="73"/>
      <c r="AR81" s="69"/>
      <c r="AS81" s="73"/>
      <c r="AT81" s="73"/>
      <c r="AU81" s="73"/>
      <c r="AV81" s="73"/>
      <c r="AW81" s="73"/>
      <c r="AX81" s="73"/>
      <c r="AY81" s="69"/>
      <c r="AZ81" s="73"/>
      <c r="BA81" s="69"/>
      <c r="BB81" s="69"/>
      <c r="BC81" s="69"/>
      <c r="BD81" s="73"/>
      <c r="BE81" s="73"/>
      <c r="BF81" s="73"/>
      <c r="BG81" s="73"/>
      <c r="BH81" s="69"/>
      <c r="BI81" s="69"/>
      <c r="BJ81" s="66">
        <v>19</v>
      </c>
      <c r="BK81" s="63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</row>
    <row r="82" spans="1:245" ht="12.75" customHeight="1">
      <c r="A82" s="39">
        <v>79</v>
      </c>
      <c r="B82" s="39">
        <v>101</v>
      </c>
      <c r="C82" s="39">
        <f>B82-A82</f>
        <v>22</v>
      </c>
      <c r="D82" s="66" t="s">
        <v>161</v>
      </c>
      <c r="E82" s="63"/>
      <c r="F82" s="63"/>
      <c r="G82" s="39">
        <f>COUNTA(I82:BS82)</f>
        <v>1</v>
      </c>
      <c r="H82" s="41">
        <f>SUM(I82:BU82)</f>
        <v>18</v>
      </c>
      <c r="I82" s="63"/>
      <c r="J82" s="73"/>
      <c r="K82" s="73"/>
      <c r="L82" s="73"/>
      <c r="M82" s="63"/>
      <c r="N82" s="69"/>
      <c r="O82" s="74"/>
      <c r="P82" s="69"/>
      <c r="Q82" s="63"/>
      <c r="R82" s="63"/>
      <c r="S82" s="63"/>
      <c r="T82" s="63"/>
      <c r="U82" s="63"/>
      <c r="V82" s="63"/>
      <c r="W82" s="63"/>
      <c r="X82" s="63"/>
      <c r="Y82" s="63"/>
      <c r="Z82" s="69"/>
      <c r="AA82" s="63"/>
      <c r="AB82" s="63"/>
      <c r="AC82" s="63"/>
      <c r="AD82" s="69"/>
      <c r="AE82" s="63"/>
      <c r="AF82" s="63"/>
      <c r="AG82" s="73"/>
      <c r="AH82" s="69"/>
      <c r="AI82" s="73"/>
      <c r="AJ82" s="73"/>
      <c r="AK82" s="69"/>
      <c r="AL82" s="73"/>
      <c r="AM82" s="69"/>
      <c r="AN82" s="73"/>
      <c r="AO82" s="73"/>
      <c r="AP82" s="73"/>
      <c r="AQ82" s="73"/>
      <c r="AR82" s="69"/>
      <c r="AS82" s="73"/>
      <c r="AT82" s="73"/>
      <c r="AU82" s="73"/>
      <c r="AV82" s="73"/>
      <c r="AW82" s="73"/>
      <c r="AX82" s="73"/>
      <c r="AY82" s="69"/>
      <c r="AZ82" s="73"/>
      <c r="BA82" s="69"/>
      <c r="BB82" s="69"/>
      <c r="BC82" s="69"/>
      <c r="BD82" s="73"/>
      <c r="BE82" s="73"/>
      <c r="BF82" s="73"/>
      <c r="BG82" s="73"/>
      <c r="BH82" s="69"/>
      <c r="BI82" s="69"/>
      <c r="BJ82" s="66">
        <v>18</v>
      </c>
      <c r="BK82" s="63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</row>
    <row r="83" spans="1:245" ht="12.75" customHeight="1">
      <c r="A83" s="39">
        <v>80</v>
      </c>
      <c r="B83" s="39">
        <v>102</v>
      </c>
      <c r="C83" s="39">
        <f>B83-A83</f>
        <v>22</v>
      </c>
      <c r="D83" s="66" t="s">
        <v>162</v>
      </c>
      <c r="E83" s="63"/>
      <c r="F83" s="63"/>
      <c r="G83" s="39">
        <f>COUNTA(I83:BS83)</f>
        <v>1</v>
      </c>
      <c r="H83" s="41">
        <f>SUM(I83:BU83)</f>
        <v>17</v>
      </c>
      <c r="I83" s="63"/>
      <c r="J83" s="73"/>
      <c r="K83" s="73"/>
      <c r="L83" s="73"/>
      <c r="M83" s="63"/>
      <c r="N83" s="69"/>
      <c r="O83" s="74"/>
      <c r="P83" s="69"/>
      <c r="Q83" s="63"/>
      <c r="R83" s="63"/>
      <c r="S83" s="63"/>
      <c r="T83" s="63"/>
      <c r="U83" s="63"/>
      <c r="V83" s="63"/>
      <c r="W83" s="63"/>
      <c r="X83" s="63"/>
      <c r="Y83" s="63"/>
      <c r="Z83" s="69"/>
      <c r="AA83" s="63"/>
      <c r="AB83" s="63"/>
      <c r="AC83" s="63"/>
      <c r="AD83" s="69"/>
      <c r="AE83" s="63"/>
      <c r="AF83" s="63"/>
      <c r="AG83" s="73"/>
      <c r="AH83" s="69"/>
      <c r="AI83" s="73"/>
      <c r="AJ83" s="73"/>
      <c r="AK83" s="69"/>
      <c r="AL83" s="73"/>
      <c r="AM83" s="69"/>
      <c r="AN83" s="73"/>
      <c r="AO83" s="73"/>
      <c r="AP83" s="73"/>
      <c r="AQ83" s="73"/>
      <c r="AR83" s="69"/>
      <c r="AS83" s="73"/>
      <c r="AT83" s="73"/>
      <c r="AU83" s="73"/>
      <c r="AV83" s="73"/>
      <c r="AW83" s="73"/>
      <c r="AX83" s="73"/>
      <c r="AY83" s="69"/>
      <c r="AZ83" s="73"/>
      <c r="BA83" s="69"/>
      <c r="BB83" s="69"/>
      <c r="BC83" s="69"/>
      <c r="BD83" s="73"/>
      <c r="BE83" s="73"/>
      <c r="BF83" s="73"/>
      <c r="BG83" s="73"/>
      <c r="BH83" s="69"/>
      <c r="BI83" s="69"/>
      <c r="BJ83" s="66">
        <v>17</v>
      </c>
      <c r="BK83" s="6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</row>
    <row r="84" spans="1:245" ht="12.75" customHeight="1">
      <c r="A84" s="39">
        <v>81</v>
      </c>
      <c r="B84" s="39">
        <v>35</v>
      </c>
      <c r="C84" s="39">
        <f>B84-A84</f>
        <v>-46</v>
      </c>
      <c r="D84" s="66" t="s">
        <v>163</v>
      </c>
      <c r="E84">
        <v>15</v>
      </c>
      <c r="F84" s="51"/>
      <c r="G84" s="39">
        <f>COUNTA(I84:BS84)</f>
        <v>1</v>
      </c>
      <c r="H84" s="41">
        <f>SUM(I84:BU84)</f>
        <v>15</v>
      </c>
      <c r="I84" s="39"/>
      <c r="J84" s="39"/>
      <c r="K84" s="39"/>
      <c r="L84" s="39"/>
      <c r="M84" s="39"/>
      <c r="N84" s="67">
        <v>15</v>
      </c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67"/>
      <c r="BJ84" s="67"/>
      <c r="BK84" s="67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</row>
    <row r="85" spans="1:245" ht="12.75" customHeight="1">
      <c r="A85" s="39">
        <v>82</v>
      </c>
      <c r="B85" s="39">
        <v>37</v>
      </c>
      <c r="C85" s="39">
        <f>B85-A85</f>
        <v>-45</v>
      </c>
      <c r="D85" s="39" t="s">
        <v>164</v>
      </c>
      <c r="E85"/>
      <c r="F85"/>
      <c r="G85" s="39">
        <f>COUNTA(I85:BS85)</f>
        <v>1</v>
      </c>
      <c r="H85" s="41">
        <f>SUM(I85:BU85)</f>
        <v>14</v>
      </c>
      <c r="I85" s="39"/>
      <c r="J85" s="39"/>
      <c r="K85" s="39"/>
      <c r="L85" s="39"/>
      <c r="M85" s="39"/>
      <c r="N85" s="67"/>
      <c r="O85" s="39"/>
      <c r="P85" s="39"/>
      <c r="Q85" s="39"/>
      <c r="R85" s="68"/>
      <c r="S85" s="39"/>
      <c r="T85" s="39"/>
      <c r="U85" s="39"/>
      <c r="V85" s="39"/>
      <c r="W85" s="68"/>
      <c r="X85" s="39"/>
      <c r="Y85" s="39"/>
      <c r="Z85" s="39"/>
      <c r="AA85" s="39"/>
      <c r="AB85" s="68"/>
      <c r="AC85" s="39"/>
      <c r="AD85" s="39"/>
      <c r="AE85" s="39"/>
      <c r="AF85" s="39"/>
      <c r="AG85" s="68"/>
      <c r="AH85" s="39"/>
      <c r="AI85" s="39"/>
      <c r="AJ85" s="39"/>
      <c r="AK85" s="39"/>
      <c r="AL85" s="68"/>
      <c r="AM85" s="39"/>
      <c r="AN85" s="39"/>
      <c r="AO85" s="39"/>
      <c r="AP85" s="39"/>
      <c r="AQ85" s="68"/>
      <c r="AR85" s="39">
        <v>14</v>
      </c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68"/>
      <c r="BF85" s="68"/>
      <c r="BG85" s="39"/>
      <c r="BH85" s="39"/>
      <c r="BI85" s="67"/>
      <c r="BJ85" s="67"/>
      <c r="BK85" s="67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</row>
    <row r="86" spans="1:245" ht="12.75" customHeight="1">
      <c r="A86" s="39">
        <v>83</v>
      </c>
      <c r="B86" s="39">
        <v>38</v>
      </c>
      <c r="C86" s="39">
        <f>B86-A86</f>
        <v>-45</v>
      </c>
      <c r="D86" s="66" t="s">
        <v>165</v>
      </c>
      <c r="E86">
        <v>12</v>
      </c>
      <c r="F86" s="51"/>
      <c r="G86" s="39">
        <f>COUNTA(I86:BS86)</f>
        <v>1</v>
      </c>
      <c r="H86" s="41">
        <f>SUM(I86:BU86)</f>
        <v>12</v>
      </c>
      <c r="I86" s="39"/>
      <c r="J86" s="39"/>
      <c r="K86" s="39"/>
      <c r="L86" s="39"/>
      <c r="M86" s="39"/>
      <c r="N86" s="67">
        <v>12</v>
      </c>
      <c r="O86" s="39"/>
      <c r="P86" s="39"/>
      <c r="Q86" s="39"/>
      <c r="R86" s="68"/>
      <c r="S86" s="39"/>
      <c r="T86" s="39"/>
      <c r="U86" s="39"/>
      <c r="V86" s="39"/>
      <c r="W86" s="68"/>
      <c r="X86" s="39"/>
      <c r="Y86" s="39"/>
      <c r="Z86" s="39"/>
      <c r="AA86" s="39"/>
      <c r="AB86" s="68"/>
      <c r="AC86" s="39"/>
      <c r="AD86" s="39"/>
      <c r="AE86" s="39"/>
      <c r="AF86" s="39"/>
      <c r="AG86" s="68"/>
      <c r="AH86" s="39"/>
      <c r="AI86" s="39"/>
      <c r="AJ86" s="39"/>
      <c r="AK86" s="39"/>
      <c r="AL86" s="68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68"/>
      <c r="AX86" s="39"/>
      <c r="AY86" s="39"/>
      <c r="AZ86" s="39"/>
      <c r="BA86" s="39"/>
      <c r="BB86" s="68"/>
      <c r="BC86" s="39"/>
      <c r="BD86" s="39"/>
      <c r="BE86" s="39"/>
      <c r="BF86" s="39"/>
      <c r="BG86" s="39"/>
      <c r="BH86" s="39"/>
      <c r="BI86" s="67"/>
      <c r="BJ86" s="67"/>
      <c r="BK86" s="67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</row>
    <row r="87" spans="1:245" ht="12.75" customHeight="1">
      <c r="A87" s="39">
        <v>84</v>
      </c>
      <c r="B87" s="39">
        <v>103</v>
      </c>
      <c r="C87" s="39">
        <f>B87-A87</f>
        <v>19</v>
      </c>
      <c r="D87" s="66" t="s">
        <v>166</v>
      </c>
      <c r="E87" s="63"/>
      <c r="F87" s="63"/>
      <c r="G87" s="39">
        <f>COUNTA(I87:BS87)</f>
        <v>1</v>
      </c>
      <c r="H87" s="41">
        <f>SUM(I87:BU87)</f>
        <v>12</v>
      </c>
      <c r="I87" s="63"/>
      <c r="J87" s="73"/>
      <c r="K87" s="73"/>
      <c r="L87" s="73"/>
      <c r="M87" s="63"/>
      <c r="N87" s="69"/>
      <c r="O87" s="74"/>
      <c r="P87" s="69"/>
      <c r="Q87" s="63"/>
      <c r="R87" s="63"/>
      <c r="S87" s="63"/>
      <c r="T87" s="63"/>
      <c r="U87" s="63"/>
      <c r="V87" s="63"/>
      <c r="W87" s="63"/>
      <c r="X87" s="63"/>
      <c r="Y87" s="63"/>
      <c r="Z87" s="69"/>
      <c r="AA87" s="63"/>
      <c r="AB87" s="63"/>
      <c r="AC87" s="63"/>
      <c r="AD87" s="69"/>
      <c r="AE87" s="63"/>
      <c r="AF87" s="63"/>
      <c r="AG87" s="73"/>
      <c r="AH87" s="69"/>
      <c r="AI87" s="73"/>
      <c r="AJ87" s="73"/>
      <c r="AK87" s="69"/>
      <c r="AL87" s="73"/>
      <c r="AM87" s="69"/>
      <c r="AN87" s="73"/>
      <c r="AO87" s="73"/>
      <c r="AP87" s="73"/>
      <c r="AQ87" s="73"/>
      <c r="AR87" s="69"/>
      <c r="AS87" s="73"/>
      <c r="AT87" s="73"/>
      <c r="AU87" s="73"/>
      <c r="AV87" s="73"/>
      <c r="AW87" s="73"/>
      <c r="AX87" s="73"/>
      <c r="AY87" s="69"/>
      <c r="AZ87" s="73"/>
      <c r="BA87" s="69"/>
      <c r="BB87" s="69"/>
      <c r="BC87" s="69"/>
      <c r="BD87" s="73"/>
      <c r="BE87" s="73"/>
      <c r="BF87" s="73"/>
      <c r="BG87" s="73"/>
      <c r="BH87" s="69"/>
      <c r="BI87" s="69"/>
      <c r="BJ87" s="66">
        <v>12</v>
      </c>
      <c r="BK87" s="63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</row>
    <row r="88" spans="1:63" ht="12.75" customHeight="1">
      <c r="A88" s="39">
        <v>85</v>
      </c>
      <c r="B88" s="39">
        <v>43</v>
      </c>
      <c r="C88" s="39">
        <f>B88-A88</f>
        <v>-42</v>
      </c>
      <c r="D88" s="66" t="s">
        <v>167</v>
      </c>
      <c r="E88">
        <v>7</v>
      </c>
      <c r="F88" s="51"/>
      <c r="G88" s="39">
        <f>COUNTA(I88:BS88)</f>
        <v>2</v>
      </c>
      <c r="H88" s="41">
        <f>SUM(I88:BU88)</f>
        <v>11</v>
      </c>
      <c r="I88" s="39"/>
      <c r="J88" s="39"/>
      <c r="K88" s="39"/>
      <c r="L88" s="39"/>
      <c r="M88" s="39"/>
      <c r="N88" s="67">
        <v>7</v>
      </c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68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67"/>
      <c r="BJ88" s="67">
        <v>4</v>
      </c>
      <c r="BK88" s="67"/>
    </row>
    <row r="89" spans="1:63" ht="12.75" customHeight="1">
      <c r="A89" s="39">
        <v>86</v>
      </c>
      <c r="B89" s="39">
        <v>58</v>
      </c>
      <c r="C89" s="39">
        <f>B89-A89</f>
        <v>-28</v>
      </c>
      <c r="D89" s="43" t="s">
        <v>65</v>
      </c>
      <c r="E89"/>
      <c r="F89"/>
      <c r="G89" s="39">
        <f>COUNTA(I89:BS89)</f>
        <v>3</v>
      </c>
      <c r="H89" s="41">
        <f>SUM(I89:BU89)</f>
        <v>11</v>
      </c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>
        <v>8</v>
      </c>
      <c r="BH89" s="39"/>
      <c r="BI89" s="39">
        <v>2</v>
      </c>
      <c r="BJ89" s="39"/>
      <c r="BK89" s="39">
        <v>1</v>
      </c>
    </row>
    <row r="90" spans="1:63" ht="12.75" customHeight="1">
      <c r="A90" s="39">
        <v>87</v>
      </c>
      <c r="B90" s="39">
        <v>104</v>
      </c>
      <c r="C90" s="39">
        <f>B90-A90</f>
        <v>17</v>
      </c>
      <c r="D90" s="63" t="s">
        <v>168</v>
      </c>
      <c r="E90" s="63"/>
      <c r="F90" s="63"/>
      <c r="G90" s="39">
        <f>COUNTA(I90:BS90)</f>
        <v>1</v>
      </c>
      <c r="H90" s="41">
        <f>SUM(I90:BU90)</f>
        <v>11</v>
      </c>
      <c r="I90" s="63"/>
      <c r="J90" s="73"/>
      <c r="K90" s="73"/>
      <c r="L90" s="73"/>
      <c r="M90" s="63"/>
      <c r="N90" s="69"/>
      <c r="O90" s="74"/>
      <c r="P90" s="69"/>
      <c r="Q90" s="63"/>
      <c r="R90" s="63"/>
      <c r="S90" s="63"/>
      <c r="T90" s="63"/>
      <c r="U90" s="63"/>
      <c r="V90" s="63"/>
      <c r="W90" s="63"/>
      <c r="X90" s="63"/>
      <c r="Y90" s="63"/>
      <c r="Z90" s="69"/>
      <c r="AA90" s="63"/>
      <c r="AB90" s="63"/>
      <c r="AC90" s="63"/>
      <c r="AD90" s="69"/>
      <c r="AE90" s="63"/>
      <c r="AF90" s="63"/>
      <c r="AG90" s="73"/>
      <c r="AH90" s="69"/>
      <c r="AI90" s="73"/>
      <c r="AJ90" s="73"/>
      <c r="AK90" s="69"/>
      <c r="AL90" s="73"/>
      <c r="AM90" s="69"/>
      <c r="AN90" s="73"/>
      <c r="AO90" s="73"/>
      <c r="AP90" s="73"/>
      <c r="AQ90" s="73"/>
      <c r="AR90" s="69"/>
      <c r="AS90" s="73"/>
      <c r="AT90" s="73"/>
      <c r="AU90" s="73"/>
      <c r="AV90" s="73"/>
      <c r="AW90" s="73"/>
      <c r="AX90" s="73"/>
      <c r="AY90" s="69"/>
      <c r="AZ90" s="73"/>
      <c r="BA90" s="69"/>
      <c r="BB90" s="69"/>
      <c r="BC90" s="69"/>
      <c r="BD90" s="73"/>
      <c r="BE90" s="73"/>
      <c r="BF90" s="73"/>
      <c r="BG90" s="73"/>
      <c r="BH90" s="69"/>
      <c r="BI90" s="69"/>
      <c r="BJ90" s="63">
        <v>11</v>
      </c>
      <c r="BK90" s="63"/>
    </row>
    <row r="91" spans="1:64" ht="12.75" customHeight="1">
      <c r="A91" s="39">
        <v>88</v>
      </c>
      <c r="B91" s="39">
        <v>105</v>
      </c>
      <c r="C91" s="39">
        <f>B91-A91</f>
        <v>17</v>
      </c>
      <c r="D91" s="63" t="s">
        <v>169</v>
      </c>
      <c r="E91" s="63"/>
      <c r="F91" s="63"/>
      <c r="G91" s="39">
        <f>COUNTA(I91:BS91)</f>
        <v>1</v>
      </c>
      <c r="H91" s="41">
        <f>SUM(I91:BU91)</f>
        <v>10</v>
      </c>
      <c r="I91" s="63"/>
      <c r="J91" s="73"/>
      <c r="K91" s="73"/>
      <c r="L91" s="73"/>
      <c r="M91" s="63"/>
      <c r="N91" s="69"/>
      <c r="O91" s="74"/>
      <c r="P91" s="69"/>
      <c r="Q91" s="63"/>
      <c r="R91" s="63"/>
      <c r="S91" s="63"/>
      <c r="T91" s="63"/>
      <c r="U91" s="63"/>
      <c r="V91" s="63"/>
      <c r="W91" s="63"/>
      <c r="X91" s="63"/>
      <c r="Y91" s="63"/>
      <c r="Z91" s="69"/>
      <c r="AA91" s="63"/>
      <c r="AB91" s="63"/>
      <c r="AC91" s="63"/>
      <c r="AD91" s="69"/>
      <c r="AE91" s="63"/>
      <c r="AF91" s="63"/>
      <c r="AG91" s="73"/>
      <c r="AH91" s="69"/>
      <c r="AI91" s="73"/>
      <c r="AJ91" s="73"/>
      <c r="AK91" s="69"/>
      <c r="AL91" s="73"/>
      <c r="AM91" s="69"/>
      <c r="AN91" s="73"/>
      <c r="AO91" s="73"/>
      <c r="AP91" s="73"/>
      <c r="AQ91" s="73"/>
      <c r="AR91" s="69"/>
      <c r="AS91" s="73"/>
      <c r="AT91" s="73"/>
      <c r="AU91" s="73"/>
      <c r="AV91" s="73"/>
      <c r="AW91" s="73"/>
      <c r="AX91" s="73"/>
      <c r="AY91" s="69"/>
      <c r="AZ91" s="73"/>
      <c r="BA91" s="69"/>
      <c r="BB91" s="69"/>
      <c r="BC91" s="69"/>
      <c r="BD91" s="73"/>
      <c r="BE91" s="73"/>
      <c r="BF91" s="73"/>
      <c r="BG91" s="73"/>
      <c r="BH91" s="69"/>
      <c r="BI91" s="69"/>
      <c r="BJ91" s="63">
        <v>10</v>
      </c>
      <c r="BK91" s="63"/>
      <c r="BL91"/>
    </row>
    <row r="92" spans="1:64" ht="12.75" customHeight="1">
      <c r="A92" s="39">
        <v>89</v>
      </c>
      <c r="B92" s="39">
        <v>99</v>
      </c>
      <c r="C92" s="39">
        <f>B92-A92</f>
        <v>10</v>
      </c>
      <c r="D92" s="63" t="s">
        <v>170</v>
      </c>
      <c r="E92" s="63"/>
      <c r="F92" s="63"/>
      <c r="G92" s="39">
        <f>COUNTA(I92:BS92)</f>
        <v>1</v>
      </c>
      <c r="H92" s="41">
        <f>SUM(I92:BU92)</f>
        <v>9</v>
      </c>
      <c r="I92" s="63"/>
      <c r="J92" s="73"/>
      <c r="K92" s="73"/>
      <c r="L92" s="73"/>
      <c r="M92" s="63"/>
      <c r="N92" s="69"/>
      <c r="O92" s="74"/>
      <c r="P92" s="69"/>
      <c r="Q92" s="63"/>
      <c r="R92" s="63"/>
      <c r="S92" s="63"/>
      <c r="T92" s="63"/>
      <c r="U92" s="63"/>
      <c r="V92" s="63"/>
      <c r="W92" s="63"/>
      <c r="X92" s="63"/>
      <c r="Y92" s="63"/>
      <c r="Z92" s="69"/>
      <c r="AA92" s="63"/>
      <c r="AB92" s="63"/>
      <c r="AC92" s="63"/>
      <c r="AD92" s="69"/>
      <c r="AE92" s="63"/>
      <c r="AF92" s="63"/>
      <c r="AG92" s="73"/>
      <c r="AH92" s="69"/>
      <c r="AI92" s="73"/>
      <c r="AJ92" s="73"/>
      <c r="AK92" s="69"/>
      <c r="AL92" s="73"/>
      <c r="AM92" s="69"/>
      <c r="AN92" s="73"/>
      <c r="AO92" s="73"/>
      <c r="AP92" s="73"/>
      <c r="AQ92" s="73"/>
      <c r="AR92" s="69"/>
      <c r="AS92" s="73"/>
      <c r="AT92" s="73"/>
      <c r="AU92" s="73"/>
      <c r="AV92" s="73"/>
      <c r="AW92" s="73"/>
      <c r="AX92" s="73"/>
      <c r="AY92" s="69"/>
      <c r="AZ92" s="73"/>
      <c r="BA92" s="69"/>
      <c r="BB92" s="69"/>
      <c r="BC92" s="69"/>
      <c r="BD92" s="73"/>
      <c r="BE92" s="73"/>
      <c r="BF92" s="73"/>
      <c r="BG92" s="73"/>
      <c r="BH92" s="69"/>
      <c r="BI92" s="69"/>
      <c r="BJ92" s="63">
        <v>9</v>
      </c>
      <c r="BK92" s="63"/>
      <c r="BL92"/>
    </row>
    <row r="93" spans="1:64" ht="12.75" customHeight="1">
      <c r="A93" s="39">
        <v>90</v>
      </c>
      <c r="B93" s="39">
        <v>41</v>
      </c>
      <c r="C93" s="39">
        <f>B93-A93</f>
        <v>-49</v>
      </c>
      <c r="D93" s="75" t="s">
        <v>171</v>
      </c>
      <c r="E93" s="44"/>
      <c r="F93" s="44"/>
      <c r="G93" s="39">
        <f>COUNTA(I93:BS93)</f>
        <v>1</v>
      </c>
      <c r="H93" s="41">
        <f>SUM(I93:BU93)</f>
        <v>8</v>
      </c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65"/>
      <c r="V93" s="39"/>
      <c r="W93" s="39"/>
      <c r="X93" s="39"/>
      <c r="Y93" s="39"/>
      <c r="Z93" s="39"/>
      <c r="AA93" s="39"/>
      <c r="AB93" s="39"/>
      <c r="AC93" s="39">
        <v>8</v>
      </c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/>
    </row>
    <row r="94" spans="1:64" ht="12.75" customHeight="1">
      <c r="A94" s="39">
        <v>91</v>
      </c>
      <c r="B94" s="39">
        <v>54</v>
      </c>
      <c r="C94" s="39">
        <f>B94-A94</f>
        <v>-37</v>
      </c>
      <c r="D94" s="43" t="s">
        <v>63</v>
      </c>
      <c r="E94"/>
      <c r="F94"/>
      <c r="G94" s="39">
        <f>COUNTA(I94:BS94)</f>
        <v>5</v>
      </c>
      <c r="H94" s="41">
        <f>SUM(I94:BU94)</f>
        <v>8</v>
      </c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>
        <v>2</v>
      </c>
      <c r="BF94" s="39">
        <v>1</v>
      </c>
      <c r="BG94" s="39">
        <v>2</v>
      </c>
      <c r="BH94" s="39">
        <v>1</v>
      </c>
      <c r="BI94" s="39"/>
      <c r="BJ94" s="39">
        <v>2</v>
      </c>
      <c r="BK94" s="39"/>
      <c r="BL94"/>
    </row>
    <row r="95" spans="1:64" ht="12.75" customHeight="1">
      <c r="A95" s="39">
        <v>92</v>
      </c>
      <c r="B95" s="39">
        <v>106</v>
      </c>
      <c r="C95" s="39">
        <f>B95-A95</f>
        <v>14</v>
      </c>
      <c r="D95" s="63" t="s">
        <v>172</v>
      </c>
      <c r="E95" s="63"/>
      <c r="F95" s="63"/>
      <c r="G95" s="39">
        <f>COUNTA(I95:BS95)</f>
        <v>1</v>
      </c>
      <c r="H95" s="41">
        <f>SUM(I95:BU95)</f>
        <v>8</v>
      </c>
      <c r="I95" s="63"/>
      <c r="J95" s="73"/>
      <c r="K95" s="73"/>
      <c r="L95" s="73"/>
      <c r="M95" s="63"/>
      <c r="N95" s="69"/>
      <c r="O95" s="74"/>
      <c r="P95" s="69"/>
      <c r="Q95" s="63"/>
      <c r="R95" s="63"/>
      <c r="S95" s="63"/>
      <c r="T95" s="63"/>
      <c r="U95" s="63"/>
      <c r="V95" s="63"/>
      <c r="W95" s="63"/>
      <c r="X95" s="63"/>
      <c r="Y95" s="63"/>
      <c r="Z95" s="69"/>
      <c r="AA95" s="63"/>
      <c r="AB95" s="63"/>
      <c r="AC95" s="63"/>
      <c r="AD95" s="69"/>
      <c r="AE95" s="63"/>
      <c r="AF95" s="63"/>
      <c r="AG95" s="73"/>
      <c r="AH95" s="69"/>
      <c r="AI95" s="73"/>
      <c r="AJ95" s="73"/>
      <c r="AK95" s="69"/>
      <c r="AL95" s="73"/>
      <c r="AM95" s="69"/>
      <c r="AN95" s="73"/>
      <c r="AO95" s="73"/>
      <c r="AP95" s="73"/>
      <c r="AQ95" s="73"/>
      <c r="AR95" s="69"/>
      <c r="AS95" s="73"/>
      <c r="AT95" s="73"/>
      <c r="AU95" s="73"/>
      <c r="AV95" s="73"/>
      <c r="AW95" s="73"/>
      <c r="AX95" s="73"/>
      <c r="AY95" s="69"/>
      <c r="AZ95" s="73"/>
      <c r="BA95" s="69"/>
      <c r="BB95" s="69"/>
      <c r="BC95" s="69"/>
      <c r="BD95" s="73"/>
      <c r="BE95" s="73"/>
      <c r="BF95" s="73"/>
      <c r="BG95" s="73"/>
      <c r="BH95" s="69"/>
      <c r="BI95" s="69"/>
      <c r="BJ95" s="63">
        <v>8</v>
      </c>
      <c r="BK95" s="63"/>
      <c r="BL95"/>
    </row>
    <row r="96" spans="1:64" ht="12.75" customHeight="1">
      <c r="A96" s="39">
        <v>93</v>
      </c>
      <c r="B96" s="39">
        <v>107</v>
      </c>
      <c r="C96" s="39">
        <f>B96-A96</f>
        <v>14</v>
      </c>
      <c r="D96" s="72" t="s">
        <v>173</v>
      </c>
      <c r="E96" s="63"/>
      <c r="F96" s="63"/>
      <c r="G96" s="39">
        <f>COUNTA(I96:BS96)</f>
        <v>1</v>
      </c>
      <c r="H96" s="41">
        <f>SUM(I96:BU96)</f>
        <v>7</v>
      </c>
      <c r="I96" s="63"/>
      <c r="J96" s="73"/>
      <c r="K96" s="73"/>
      <c r="L96" s="73"/>
      <c r="M96" s="63"/>
      <c r="N96" s="69"/>
      <c r="O96" s="74"/>
      <c r="P96" s="69"/>
      <c r="Q96" s="63"/>
      <c r="R96" s="63"/>
      <c r="S96" s="63"/>
      <c r="T96" s="63"/>
      <c r="U96" s="63"/>
      <c r="V96" s="63"/>
      <c r="W96" s="63"/>
      <c r="X96" s="63"/>
      <c r="Y96" s="63"/>
      <c r="Z96" s="69"/>
      <c r="AA96" s="63"/>
      <c r="AB96" s="63"/>
      <c r="AC96" s="63"/>
      <c r="AD96" s="69"/>
      <c r="AE96" s="63"/>
      <c r="AF96" s="63"/>
      <c r="AG96" s="73"/>
      <c r="AH96" s="69"/>
      <c r="AI96" s="73"/>
      <c r="AJ96" s="73"/>
      <c r="AK96" s="69"/>
      <c r="AL96" s="73"/>
      <c r="AM96" s="69"/>
      <c r="AN96" s="73"/>
      <c r="AO96" s="73"/>
      <c r="AP96" s="73"/>
      <c r="AQ96" s="73"/>
      <c r="AR96" s="69"/>
      <c r="AS96" s="73"/>
      <c r="AT96" s="73"/>
      <c r="AU96" s="73"/>
      <c r="AV96" s="73"/>
      <c r="AW96" s="73"/>
      <c r="AX96" s="73"/>
      <c r="AY96" s="69"/>
      <c r="AZ96" s="73"/>
      <c r="BA96" s="69"/>
      <c r="BB96" s="69"/>
      <c r="BC96" s="69"/>
      <c r="BD96" s="73"/>
      <c r="BE96" s="73"/>
      <c r="BF96" s="73"/>
      <c r="BG96" s="73"/>
      <c r="BH96" s="69"/>
      <c r="BI96" s="69"/>
      <c r="BJ96" s="63">
        <v>7</v>
      </c>
      <c r="BK96" s="63"/>
      <c r="BL96"/>
    </row>
    <row r="97" spans="1:64" ht="12.75" customHeight="1">
      <c r="A97" s="39">
        <v>94</v>
      </c>
      <c r="B97" s="39">
        <v>44</v>
      </c>
      <c r="C97" s="39">
        <f>B97-A97</f>
        <v>-50</v>
      </c>
      <c r="D97" s="66" t="s">
        <v>174</v>
      </c>
      <c r="E97">
        <v>6</v>
      </c>
      <c r="F97" s="51"/>
      <c r="G97" s="39">
        <f>COUNTA(I97:BS97)</f>
        <v>1</v>
      </c>
      <c r="H97" s="41">
        <f>SUM(I97:BU97)</f>
        <v>6</v>
      </c>
      <c r="I97" s="39"/>
      <c r="J97" s="39"/>
      <c r="K97" s="39"/>
      <c r="L97" s="39"/>
      <c r="M97" s="39"/>
      <c r="N97" s="67">
        <v>6</v>
      </c>
      <c r="O97" s="39"/>
      <c r="P97" s="39"/>
      <c r="Q97" s="39"/>
      <c r="R97" s="68"/>
      <c r="S97" s="39"/>
      <c r="T97" s="39"/>
      <c r="U97" s="39"/>
      <c r="V97" s="39"/>
      <c r="W97" s="68"/>
      <c r="X97" s="39"/>
      <c r="Y97" s="39"/>
      <c r="Z97" s="39"/>
      <c r="AA97" s="39"/>
      <c r="AB97" s="68"/>
      <c r="AC97" s="39"/>
      <c r="AD97" s="39"/>
      <c r="AE97" s="39"/>
      <c r="AF97" s="39"/>
      <c r="AG97" s="68"/>
      <c r="AH97" s="39"/>
      <c r="AI97" s="39"/>
      <c r="AJ97" s="39"/>
      <c r="AK97" s="39"/>
      <c r="AL97" s="68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67"/>
      <c r="BJ97" s="67"/>
      <c r="BK97" s="67"/>
      <c r="BL97"/>
    </row>
    <row r="98" spans="1:65" ht="12.75" customHeight="1">
      <c r="A98" s="39">
        <v>95</v>
      </c>
      <c r="B98" s="39">
        <v>108</v>
      </c>
      <c r="C98" s="39">
        <f>B98-A98</f>
        <v>13</v>
      </c>
      <c r="D98" s="63" t="s">
        <v>175</v>
      </c>
      <c r="E98" s="63"/>
      <c r="F98" s="63"/>
      <c r="G98" s="39">
        <f>COUNTA(I98:BS98)</f>
        <v>1</v>
      </c>
      <c r="H98" s="41">
        <f>SUM(I98:BU98)</f>
        <v>5</v>
      </c>
      <c r="I98" s="63"/>
      <c r="J98" s="73"/>
      <c r="K98" s="73"/>
      <c r="L98" s="73"/>
      <c r="M98" s="63"/>
      <c r="N98" s="69"/>
      <c r="O98" s="74"/>
      <c r="P98" s="69"/>
      <c r="Q98" s="63"/>
      <c r="R98" s="63"/>
      <c r="S98" s="63"/>
      <c r="T98" s="63"/>
      <c r="U98" s="63"/>
      <c r="V98" s="63"/>
      <c r="W98" s="63"/>
      <c r="X98" s="63"/>
      <c r="Y98" s="63"/>
      <c r="Z98" s="69"/>
      <c r="AA98" s="63"/>
      <c r="AB98" s="63"/>
      <c r="AC98" s="63"/>
      <c r="AD98" s="69"/>
      <c r="AE98" s="63"/>
      <c r="AF98" s="63"/>
      <c r="AG98" s="73"/>
      <c r="AH98" s="69"/>
      <c r="AI98" s="73"/>
      <c r="AJ98" s="73"/>
      <c r="AK98" s="69"/>
      <c r="AL98" s="73"/>
      <c r="AM98" s="69"/>
      <c r="AN98" s="73"/>
      <c r="AO98" s="73"/>
      <c r="AP98" s="73"/>
      <c r="AQ98" s="73"/>
      <c r="AR98" s="69"/>
      <c r="AS98" s="73"/>
      <c r="AT98" s="73"/>
      <c r="AU98" s="73"/>
      <c r="AV98" s="73"/>
      <c r="AW98" s="73"/>
      <c r="AX98" s="73"/>
      <c r="AY98" s="69"/>
      <c r="AZ98" s="73"/>
      <c r="BA98" s="69"/>
      <c r="BB98" s="69"/>
      <c r="BC98" s="69"/>
      <c r="BD98" s="73"/>
      <c r="BE98" s="73"/>
      <c r="BF98" s="73"/>
      <c r="BG98" s="73"/>
      <c r="BH98" s="69"/>
      <c r="BI98" s="69"/>
      <c r="BJ98" s="63">
        <v>5</v>
      </c>
      <c r="BK98" s="63"/>
      <c r="BL98"/>
      <c r="BM98"/>
    </row>
    <row r="99" spans="1:65" ht="12.75" customHeight="1">
      <c r="A99" s="39">
        <v>96</v>
      </c>
      <c r="B99" s="39">
        <v>45</v>
      </c>
      <c r="C99" s="39">
        <f>B99-A99</f>
        <v>-51</v>
      </c>
      <c r="D99" s="66" t="s">
        <v>176</v>
      </c>
      <c r="E99">
        <v>4</v>
      </c>
      <c r="F99" s="51"/>
      <c r="G99" s="39">
        <f>COUNTA(I99:BS99)</f>
        <v>1</v>
      </c>
      <c r="H99" s="41">
        <f>SUM(I99:BU99)</f>
        <v>4</v>
      </c>
      <c r="I99" s="39"/>
      <c r="J99" s="39"/>
      <c r="K99" s="39"/>
      <c r="L99" s="39"/>
      <c r="M99" s="39"/>
      <c r="N99" s="67">
        <v>4</v>
      </c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67"/>
      <c r="BJ99" s="67"/>
      <c r="BK99" s="67"/>
      <c r="BL99"/>
      <c r="BM99"/>
    </row>
    <row r="100" spans="1:65" ht="12.75" customHeight="1">
      <c r="A100" s="39">
        <v>97</v>
      </c>
      <c r="B100" s="39">
        <v>46</v>
      </c>
      <c r="C100" s="39">
        <f>B100-A100</f>
        <v>-51</v>
      </c>
      <c r="D100" s="43" t="s">
        <v>177</v>
      </c>
      <c r="E100"/>
      <c r="F100"/>
      <c r="G100" s="39">
        <f>COUNTA(I100:BS100)</f>
        <v>1</v>
      </c>
      <c r="H100" s="41">
        <f>SUM(I100:BU100)</f>
        <v>4</v>
      </c>
      <c r="I100" s="39"/>
      <c r="J100" s="39"/>
      <c r="K100" s="39"/>
      <c r="L100" s="39"/>
      <c r="M100" s="39"/>
      <c r="N100" s="67"/>
      <c r="O100" s="39"/>
      <c r="P100" s="39"/>
      <c r="Q100" s="39"/>
      <c r="R100" s="68"/>
      <c r="S100" s="39"/>
      <c r="T100" s="39"/>
      <c r="U100" s="39"/>
      <c r="V100" s="39"/>
      <c r="W100" s="68"/>
      <c r="X100" s="39"/>
      <c r="Y100" s="39"/>
      <c r="Z100" s="39"/>
      <c r="AA100" s="39"/>
      <c r="AB100" s="68"/>
      <c r="AC100" s="39"/>
      <c r="AD100" s="39"/>
      <c r="AE100" s="39"/>
      <c r="AF100" s="39"/>
      <c r="AG100" s="68"/>
      <c r="AH100" s="39"/>
      <c r="AI100" s="39"/>
      <c r="AJ100" s="39"/>
      <c r="AK100" s="39"/>
      <c r="AL100" s="68"/>
      <c r="AM100" s="39"/>
      <c r="AN100" s="39"/>
      <c r="AO100" s="39"/>
      <c r="AP100" s="39"/>
      <c r="AQ100" s="68"/>
      <c r="AR100" s="39">
        <v>4</v>
      </c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67"/>
      <c r="BJ100" s="67"/>
      <c r="BK100" s="67"/>
      <c r="BL100"/>
      <c r="BM100"/>
    </row>
    <row r="101" spans="1:65" ht="12.75" customHeight="1">
      <c r="A101" s="39">
        <v>98</v>
      </c>
      <c r="B101" s="39">
        <v>47</v>
      </c>
      <c r="C101" s="39">
        <f>B101-A101</f>
        <v>-51</v>
      </c>
      <c r="D101" s="66" t="s">
        <v>178</v>
      </c>
      <c r="E101">
        <v>3</v>
      </c>
      <c r="F101" s="51"/>
      <c r="G101" s="39">
        <f>COUNTA(I101:BS101)</f>
        <v>1</v>
      </c>
      <c r="H101" s="41">
        <f>SUM(I101:BU101)</f>
        <v>3</v>
      </c>
      <c r="I101" s="39"/>
      <c r="J101" s="39"/>
      <c r="K101" s="39"/>
      <c r="L101" s="68"/>
      <c r="M101" s="39"/>
      <c r="N101" s="67">
        <v>3</v>
      </c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68"/>
      <c r="AX101" s="39"/>
      <c r="AY101" s="39"/>
      <c r="AZ101" s="39"/>
      <c r="BA101" s="39"/>
      <c r="BB101" s="68"/>
      <c r="BC101" s="39"/>
      <c r="BD101" s="39"/>
      <c r="BE101" s="68"/>
      <c r="BF101" s="68"/>
      <c r="BG101" s="39"/>
      <c r="BH101" s="39"/>
      <c r="BI101" s="67"/>
      <c r="BJ101" s="67"/>
      <c r="BK101" s="67"/>
      <c r="BL101"/>
      <c r="BM101"/>
    </row>
    <row r="102" spans="1:65" ht="12.75" customHeight="1">
      <c r="A102" s="39">
        <v>99</v>
      </c>
      <c r="B102" s="39">
        <v>56</v>
      </c>
      <c r="C102" s="39">
        <f>B102-A102</f>
        <v>-43</v>
      </c>
      <c r="D102" s="43" t="s">
        <v>64</v>
      </c>
      <c r="E102"/>
      <c r="F102"/>
      <c r="G102" s="39">
        <f>COUNTA(I102:BS102)</f>
        <v>1</v>
      </c>
      <c r="H102" s="41">
        <f>SUM(I102:BU102)</f>
        <v>3</v>
      </c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>
        <v>3</v>
      </c>
      <c r="BG102" s="39"/>
      <c r="BH102" s="39"/>
      <c r="BI102" s="39"/>
      <c r="BJ102" s="39"/>
      <c r="BK102" s="39"/>
      <c r="BL102"/>
      <c r="BM102"/>
    </row>
    <row r="103" spans="1:65" ht="12.75" customHeight="1">
      <c r="A103" s="39">
        <v>100</v>
      </c>
      <c r="B103" s="39">
        <v>57</v>
      </c>
      <c r="C103" s="39">
        <f>B103-A103</f>
        <v>-43</v>
      </c>
      <c r="D103" s="43" t="s">
        <v>67</v>
      </c>
      <c r="E103"/>
      <c r="F103"/>
      <c r="G103" s="39">
        <f>COUNTA(I103:BS103)</f>
        <v>2</v>
      </c>
      <c r="H103" s="41">
        <f>SUM(I103:BU103)</f>
        <v>3</v>
      </c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>
        <v>2</v>
      </c>
      <c r="BG103" s="39"/>
      <c r="BH103" s="39"/>
      <c r="BI103" s="39"/>
      <c r="BJ103" s="39">
        <v>1</v>
      </c>
      <c r="BK103" s="39"/>
      <c r="BL103"/>
      <c r="BM103"/>
    </row>
    <row r="104" spans="1:65" ht="12.75" customHeight="1">
      <c r="A104" s="39">
        <v>101</v>
      </c>
      <c r="B104" s="39">
        <v>109</v>
      </c>
      <c r="C104" s="39">
        <f>B104-A104</f>
        <v>8</v>
      </c>
      <c r="D104" s="63" t="s">
        <v>179</v>
      </c>
      <c r="E104" s="63"/>
      <c r="F104" s="63"/>
      <c r="G104" s="39">
        <f>COUNTA(I104:BS104)</f>
        <v>1</v>
      </c>
      <c r="H104" s="41">
        <f>SUM(I104:BU104)</f>
        <v>3</v>
      </c>
      <c r="I104" s="63"/>
      <c r="J104" s="73"/>
      <c r="K104" s="73"/>
      <c r="L104" s="73"/>
      <c r="M104" s="63"/>
      <c r="N104" s="69"/>
      <c r="O104" s="74"/>
      <c r="P104" s="69"/>
      <c r="Q104" s="63"/>
      <c r="R104" s="63"/>
      <c r="S104" s="63"/>
      <c r="T104" s="63"/>
      <c r="U104" s="63"/>
      <c r="V104" s="63"/>
      <c r="W104" s="63"/>
      <c r="X104" s="63"/>
      <c r="Y104" s="63"/>
      <c r="Z104" s="69"/>
      <c r="AA104" s="63"/>
      <c r="AB104" s="63"/>
      <c r="AC104" s="63"/>
      <c r="AD104" s="69"/>
      <c r="AE104" s="63"/>
      <c r="AF104" s="63"/>
      <c r="AG104" s="73"/>
      <c r="AH104" s="69"/>
      <c r="AI104" s="73"/>
      <c r="AJ104" s="73"/>
      <c r="AK104" s="69"/>
      <c r="AL104" s="73"/>
      <c r="AM104" s="69"/>
      <c r="AN104" s="73"/>
      <c r="AO104" s="73"/>
      <c r="AP104" s="73"/>
      <c r="AQ104" s="73"/>
      <c r="AR104" s="69"/>
      <c r="AS104" s="73"/>
      <c r="AT104" s="73"/>
      <c r="AU104" s="73"/>
      <c r="AV104" s="73"/>
      <c r="AW104" s="73"/>
      <c r="AX104" s="73"/>
      <c r="AY104" s="69"/>
      <c r="AZ104" s="73"/>
      <c r="BA104" s="69"/>
      <c r="BB104" s="69"/>
      <c r="BC104" s="69"/>
      <c r="BD104" s="73"/>
      <c r="BE104" s="73"/>
      <c r="BF104" s="73"/>
      <c r="BG104" s="73"/>
      <c r="BH104" s="69"/>
      <c r="BI104" s="69"/>
      <c r="BJ104" s="63">
        <v>3</v>
      </c>
      <c r="BK104" s="63"/>
      <c r="BL104"/>
      <c r="BM104"/>
    </row>
    <row r="105" spans="1:65" ht="12.75" customHeight="1">
      <c r="A105" s="39">
        <v>102</v>
      </c>
      <c r="B105" s="39">
        <v>48</v>
      </c>
      <c r="C105" s="39">
        <f>B105-A105</f>
        <v>-54</v>
      </c>
      <c r="D105" s="43" t="s">
        <v>66</v>
      </c>
      <c r="E105" s="44"/>
      <c r="F105" s="44"/>
      <c r="G105" s="39">
        <f>COUNTA(I105:BS105)</f>
        <v>1</v>
      </c>
      <c r="H105" s="41">
        <f>SUM(I105:BU105)</f>
        <v>2</v>
      </c>
      <c r="I105" s="39"/>
      <c r="J105" s="39"/>
      <c r="K105" s="39"/>
      <c r="L105" s="68"/>
      <c r="M105" s="39"/>
      <c r="N105" s="39"/>
      <c r="O105" s="39"/>
      <c r="P105" s="39"/>
      <c r="Q105" s="39"/>
      <c r="R105" s="39"/>
      <c r="S105" s="39"/>
      <c r="T105" s="39"/>
      <c r="U105" s="65"/>
      <c r="V105" s="39">
        <v>2</v>
      </c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/>
      <c r="BM105"/>
    </row>
    <row r="106" spans="1:65" ht="12.75" customHeight="1">
      <c r="A106" s="39">
        <v>103</v>
      </c>
      <c r="B106" s="39">
        <v>49</v>
      </c>
      <c r="C106" s="39">
        <f>B106-A106</f>
        <v>-54</v>
      </c>
      <c r="D106" s="71" t="s">
        <v>180</v>
      </c>
      <c r="E106" s="44"/>
      <c r="F106" s="44"/>
      <c r="G106" s="39">
        <f>COUNTA(I106:BS106)</f>
        <v>1</v>
      </c>
      <c r="H106" s="41">
        <f>SUM(I106:BU106)</f>
        <v>2</v>
      </c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65"/>
      <c r="V106" s="39"/>
      <c r="W106" s="39"/>
      <c r="X106" s="39"/>
      <c r="Y106" s="39">
        <v>2</v>
      </c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68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/>
      <c r="BM106"/>
    </row>
    <row r="107" spans="1:65" ht="12.75" customHeight="1">
      <c r="A107" s="39">
        <v>104</v>
      </c>
      <c r="B107" s="39">
        <v>50</v>
      </c>
      <c r="C107" s="39">
        <f>B107-A107</f>
        <v>-54</v>
      </c>
      <c r="D107" s="70" t="s">
        <v>181</v>
      </c>
      <c r="E107">
        <v>2</v>
      </c>
      <c r="F107" s="51"/>
      <c r="G107" s="39">
        <f>COUNTA(I107:BS107)</f>
        <v>1</v>
      </c>
      <c r="H107" s="41">
        <f>SUM(I107:BU107)</f>
        <v>2</v>
      </c>
      <c r="I107" s="39"/>
      <c r="J107" s="39"/>
      <c r="K107" s="39"/>
      <c r="L107" s="39"/>
      <c r="M107" s="39"/>
      <c r="N107" s="67">
        <v>2</v>
      </c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67"/>
      <c r="BJ107" s="67"/>
      <c r="BK107" s="67"/>
      <c r="BL107"/>
      <c r="BM107"/>
    </row>
    <row r="108" spans="1:65" ht="12.75" customHeight="1">
      <c r="A108" s="39">
        <v>105</v>
      </c>
      <c r="B108" s="39">
        <v>51</v>
      </c>
      <c r="C108" s="39">
        <f>B108-A108</f>
        <v>-54</v>
      </c>
      <c r="D108" s="43" t="s">
        <v>68</v>
      </c>
      <c r="E108" s="44"/>
      <c r="F108" s="44"/>
      <c r="G108" s="39">
        <f>COUNTA(I108:BS108)</f>
        <v>1</v>
      </c>
      <c r="H108" s="41">
        <f>SUM(I108:BU108)</f>
        <v>1</v>
      </c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65"/>
      <c r="V108" s="39">
        <v>1</v>
      </c>
      <c r="W108" s="39"/>
      <c r="X108" s="39"/>
      <c r="Y108" s="39"/>
      <c r="Z108" s="39"/>
      <c r="AA108" s="39"/>
      <c r="AB108" s="39"/>
      <c r="AC108" s="39"/>
      <c r="AD108" s="39"/>
      <c r="AE108" s="39"/>
      <c r="AF108" s="68"/>
      <c r="AG108" s="39"/>
      <c r="AH108" s="39"/>
      <c r="AI108" s="39"/>
      <c r="AJ108" s="39"/>
      <c r="AK108" s="39"/>
      <c r="AL108" s="39"/>
      <c r="AM108" s="68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/>
      <c r="BM108"/>
    </row>
    <row r="109" spans="1:65" ht="12.75" customHeight="1">
      <c r="A109" s="39">
        <v>106</v>
      </c>
      <c r="B109" s="39">
        <v>52</v>
      </c>
      <c r="C109" s="39">
        <f>B109-A109</f>
        <v>-54</v>
      </c>
      <c r="D109" s="43" t="s">
        <v>69</v>
      </c>
      <c r="E109" s="44"/>
      <c r="F109" s="44"/>
      <c r="G109" s="39">
        <f>COUNTA(I109:BS109)</f>
        <v>1</v>
      </c>
      <c r="H109" s="41">
        <f>SUM(I109:BU109)</f>
        <v>1</v>
      </c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65"/>
      <c r="V109" s="39"/>
      <c r="W109" s="39"/>
      <c r="X109" s="39"/>
      <c r="Y109" s="39"/>
      <c r="Z109" s="39"/>
      <c r="AA109" s="39"/>
      <c r="AB109" s="39">
        <v>1</v>
      </c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68"/>
      <c r="AX109" s="39"/>
      <c r="AY109" s="39"/>
      <c r="AZ109" s="39"/>
      <c r="BA109" s="39"/>
      <c r="BB109" s="68"/>
      <c r="BC109" s="39"/>
      <c r="BD109" s="39"/>
      <c r="BE109" s="68"/>
      <c r="BF109" s="68"/>
      <c r="BG109" s="39"/>
      <c r="BH109" s="39"/>
      <c r="BI109" s="39"/>
      <c r="BJ109" s="39"/>
      <c r="BK109" s="39"/>
      <c r="BL109"/>
      <c r="BM109"/>
    </row>
    <row r="110" spans="1:65" ht="12.75" customHeight="1">
      <c r="A110" s="39">
        <v>107</v>
      </c>
      <c r="B110" s="39">
        <v>53</v>
      </c>
      <c r="C110" s="39">
        <f>B110-A110</f>
        <v>-54</v>
      </c>
      <c r="D110" s="66" t="s">
        <v>182</v>
      </c>
      <c r="E110">
        <v>1</v>
      </c>
      <c r="F110" s="51"/>
      <c r="G110" s="39">
        <f>COUNTA(I110:BS110)</f>
        <v>1</v>
      </c>
      <c r="H110" s="41">
        <f>SUM(I110:BU110)</f>
        <v>1</v>
      </c>
      <c r="I110" s="39"/>
      <c r="J110" s="39"/>
      <c r="K110" s="39"/>
      <c r="L110" s="39"/>
      <c r="M110" s="39"/>
      <c r="N110" s="67">
        <v>1</v>
      </c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68"/>
      <c r="AX110" s="39"/>
      <c r="AY110" s="39"/>
      <c r="AZ110" s="39"/>
      <c r="BA110" s="39"/>
      <c r="BB110" s="68"/>
      <c r="BC110" s="39"/>
      <c r="BD110" s="39"/>
      <c r="BE110" s="68"/>
      <c r="BF110" s="68"/>
      <c r="BG110" s="39"/>
      <c r="BH110" s="39"/>
      <c r="BI110" s="67"/>
      <c r="BJ110" s="67"/>
      <c r="BK110" s="67"/>
      <c r="BL110"/>
      <c r="BM110"/>
    </row>
    <row r="111" spans="1:65" ht="12.75" customHeight="1">
      <c r="A111" s="39">
        <v>108</v>
      </c>
      <c r="B111" s="39">
        <v>55</v>
      </c>
      <c r="C111" s="39">
        <f>B111-A111</f>
        <v>-53</v>
      </c>
      <c r="D111" s="43" t="s">
        <v>70</v>
      </c>
      <c r="E111"/>
      <c r="F111"/>
      <c r="G111" s="39">
        <f>COUNTA(I111:BS111)</f>
        <v>1</v>
      </c>
      <c r="H111" s="41">
        <f>SUM(I111:BU111)</f>
        <v>1</v>
      </c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>
        <v>1</v>
      </c>
      <c r="BF111" s="39"/>
      <c r="BG111" s="39"/>
      <c r="BH111" s="39"/>
      <c r="BI111" s="39"/>
      <c r="BJ111" s="39"/>
      <c r="BK111" s="39"/>
      <c r="BL111"/>
      <c r="BM111"/>
    </row>
    <row r="112" spans="1:65" ht="12.75" customHeight="1">
      <c r="A112" s="39">
        <v>109</v>
      </c>
      <c r="B112" s="39">
        <v>59</v>
      </c>
      <c r="C112" s="39">
        <f>B112-A112</f>
        <v>-50</v>
      </c>
      <c r="D112" s="43" t="s">
        <v>71</v>
      </c>
      <c r="E112"/>
      <c r="F112"/>
      <c r="G112" s="39">
        <f>COUNTA(I112:BS112)</f>
        <v>1</v>
      </c>
      <c r="H112" s="41">
        <f>SUM(I112:BU112)</f>
        <v>1</v>
      </c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>
        <v>1</v>
      </c>
      <c r="BJ112" s="39"/>
      <c r="BK112" s="39"/>
      <c r="BM112"/>
    </row>
    <row r="113" spans="2:61" ht="12.75" customHeight="1">
      <c r="B113" s="50"/>
      <c r="E113" s="51"/>
      <c r="F113" s="51"/>
      <c r="G113" s="51"/>
      <c r="BB113"/>
      <c r="BC113"/>
      <c r="BI113"/>
    </row>
    <row r="114" spans="1:63" ht="12.75" customHeight="1">
      <c r="A114" s="46" t="s">
        <v>183</v>
      </c>
      <c r="B114" s="46"/>
      <c r="C114" s="46"/>
      <c r="D114" s="46"/>
      <c r="E114" s="46"/>
      <c r="F114" s="46"/>
      <c r="G114" s="46"/>
      <c r="H114" s="46"/>
      <c r="I114"/>
      <c r="J114"/>
      <c r="K114"/>
      <c r="L114"/>
      <c r="M114"/>
      <c r="O114"/>
      <c r="Q114"/>
      <c r="R114"/>
      <c r="S114"/>
      <c r="T114"/>
      <c r="U114"/>
      <c r="V114"/>
      <c r="W114"/>
      <c r="X114"/>
      <c r="Y114"/>
      <c r="AA114"/>
      <c r="AB114"/>
      <c r="AC114"/>
      <c r="AE114"/>
      <c r="AF114"/>
      <c r="AG114"/>
      <c r="AI114"/>
      <c r="AJ114"/>
      <c r="AL114"/>
      <c r="AN114"/>
      <c r="AO114"/>
      <c r="AP114"/>
      <c r="AQ114"/>
      <c r="AS114"/>
      <c r="AT114"/>
      <c r="AU114"/>
      <c r="AV114"/>
      <c r="AW114"/>
      <c r="AX114"/>
      <c r="AZ114"/>
      <c r="BB114"/>
      <c r="BC114"/>
      <c r="BD114"/>
      <c r="BE114"/>
      <c r="BF114"/>
      <c r="BG114"/>
      <c r="BI114"/>
      <c r="BK114"/>
    </row>
    <row r="115" spans="1:245" ht="12.75" customHeight="1">
      <c r="A115" s="46"/>
      <c r="B115" s="46"/>
      <c r="C115" s="46"/>
      <c r="D115" s="46"/>
      <c r="E115" s="46"/>
      <c r="F115" s="46"/>
      <c r="G115" s="46"/>
      <c r="H115" s="46"/>
      <c r="I115"/>
      <c r="J115"/>
      <c r="K115"/>
      <c r="L115"/>
      <c r="M115"/>
      <c r="O115"/>
      <c r="Q115"/>
      <c r="R115"/>
      <c r="S115"/>
      <c r="T115"/>
      <c r="U115"/>
      <c r="V115"/>
      <c r="W115"/>
      <c r="X115"/>
      <c r="Y115"/>
      <c r="AA115"/>
      <c r="AB115"/>
      <c r="AC115"/>
      <c r="AE115"/>
      <c r="AF115"/>
      <c r="AG115"/>
      <c r="AI115"/>
      <c r="AJ115"/>
      <c r="AL115"/>
      <c r="AN115"/>
      <c r="AO115"/>
      <c r="AP115"/>
      <c r="AQ115"/>
      <c r="AS115"/>
      <c r="AT115"/>
      <c r="AU115"/>
      <c r="AV115"/>
      <c r="AW115"/>
      <c r="AX115"/>
      <c r="AZ115"/>
      <c r="BB115"/>
      <c r="BC115"/>
      <c r="BD115"/>
      <c r="BE115"/>
      <c r="BF115"/>
      <c r="BG115"/>
      <c r="BI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</row>
    <row r="116" spans="1:245" ht="12.75" customHeight="1">
      <c r="A116" s="46"/>
      <c r="B116" s="46"/>
      <c r="C116" s="46"/>
      <c r="D116" s="46"/>
      <c r="E116" s="46"/>
      <c r="F116" s="46"/>
      <c r="G116" s="46"/>
      <c r="H116" s="46"/>
      <c r="I116"/>
      <c r="J116"/>
      <c r="K116"/>
      <c r="L116"/>
      <c r="M116"/>
      <c r="O116"/>
      <c r="Q116"/>
      <c r="R116"/>
      <c r="S116"/>
      <c r="T116"/>
      <c r="U116"/>
      <c r="V116"/>
      <c r="W116"/>
      <c r="X116"/>
      <c r="Y116"/>
      <c r="AA116"/>
      <c r="AB116"/>
      <c r="AC116"/>
      <c r="AE116"/>
      <c r="AF116"/>
      <c r="AG116"/>
      <c r="AI116"/>
      <c r="AJ116"/>
      <c r="AL116"/>
      <c r="AN116"/>
      <c r="AO116"/>
      <c r="AP116"/>
      <c r="AQ116"/>
      <c r="AS116"/>
      <c r="AT116"/>
      <c r="AU116"/>
      <c r="AV116"/>
      <c r="AW116"/>
      <c r="AX116"/>
      <c r="AZ116"/>
      <c r="BB116"/>
      <c r="BC116"/>
      <c r="BD116"/>
      <c r="BE116"/>
      <c r="BF116"/>
      <c r="BG116"/>
      <c r="BI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</row>
    <row r="117" spans="1:245" ht="12.75" customHeight="1">
      <c r="A117" s="46"/>
      <c r="B117" s="46"/>
      <c r="C117" s="46"/>
      <c r="D117" s="46"/>
      <c r="E117" s="46"/>
      <c r="F117" s="46"/>
      <c r="G117" s="46"/>
      <c r="H117" s="46"/>
      <c r="I117"/>
      <c r="J117"/>
      <c r="K117"/>
      <c r="L117"/>
      <c r="M117"/>
      <c r="O117"/>
      <c r="Q117"/>
      <c r="R117"/>
      <c r="S117"/>
      <c r="T117"/>
      <c r="U117"/>
      <c r="V117"/>
      <c r="W117"/>
      <c r="X117"/>
      <c r="Y117"/>
      <c r="AA117"/>
      <c r="AB117"/>
      <c r="AC117"/>
      <c r="AE117"/>
      <c r="AF117"/>
      <c r="AG117"/>
      <c r="AI117"/>
      <c r="AJ117"/>
      <c r="AL117"/>
      <c r="AN117"/>
      <c r="AO117"/>
      <c r="AP117"/>
      <c r="AQ117"/>
      <c r="AS117"/>
      <c r="AT117"/>
      <c r="AU117"/>
      <c r="AV117"/>
      <c r="AW117"/>
      <c r="AX117"/>
      <c r="AZ117"/>
      <c r="BB117"/>
      <c r="BC117"/>
      <c r="BD117"/>
      <c r="BE117"/>
      <c r="BF117"/>
      <c r="BG117"/>
      <c r="BI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</row>
    <row r="118" spans="1:245" ht="12.75" customHeight="1">
      <c r="A118" s="46"/>
      <c r="B118" s="46"/>
      <c r="C118" s="46"/>
      <c r="D118" s="46"/>
      <c r="E118" s="46"/>
      <c r="F118" s="46"/>
      <c r="G118" s="46"/>
      <c r="H118" s="46"/>
      <c r="I118"/>
      <c r="J118"/>
      <c r="K118"/>
      <c r="L118"/>
      <c r="M118"/>
      <c r="O118"/>
      <c r="Q118"/>
      <c r="R118"/>
      <c r="S118"/>
      <c r="T118"/>
      <c r="U118"/>
      <c r="V118"/>
      <c r="W118"/>
      <c r="X118"/>
      <c r="Y118"/>
      <c r="AA118"/>
      <c r="AB118"/>
      <c r="AC118"/>
      <c r="AE118"/>
      <c r="AF118"/>
      <c r="AG118"/>
      <c r="AI118"/>
      <c r="AJ118"/>
      <c r="AL118"/>
      <c r="AN118"/>
      <c r="AO118"/>
      <c r="AP118"/>
      <c r="AQ118"/>
      <c r="AS118"/>
      <c r="AT118"/>
      <c r="AU118"/>
      <c r="AV118"/>
      <c r="AW118"/>
      <c r="AX118"/>
      <c r="AZ118"/>
      <c r="BB118"/>
      <c r="BC118"/>
      <c r="BD118"/>
      <c r="BE118"/>
      <c r="BF118"/>
      <c r="BG118"/>
      <c r="BI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</row>
    <row r="119" spans="1:245" ht="12.75" customHeight="1">
      <c r="A119" s="46"/>
      <c r="B119" s="46"/>
      <c r="C119" s="46"/>
      <c r="D119" s="46"/>
      <c r="E119" s="46"/>
      <c r="F119" s="46"/>
      <c r="G119" s="46"/>
      <c r="H119" s="46"/>
      <c r="I119"/>
      <c r="J119"/>
      <c r="K119"/>
      <c r="L119"/>
      <c r="M119"/>
      <c r="O119"/>
      <c r="Q119"/>
      <c r="R119"/>
      <c r="S119"/>
      <c r="T119"/>
      <c r="U119"/>
      <c r="V119"/>
      <c r="W119"/>
      <c r="X119"/>
      <c r="Y119"/>
      <c r="AA119"/>
      <c r="AB119"/>
      <c r="AC119"/>
      <c r="AE119"/>
      <c r="AF119"/>
      <c r="AG119"/>
      <c r="AI119"/>
      <c r="AJ119"/>
      <c r="AL119"/>
      <c r="AN119"/>
      <c r="AO119"/>
      <c r="AP119"/>
      <c r="AQ119"/>
      <c r="AS119"/>
      <c r="AT119"/>
      <c r="AU119"/>
      <c r="AV119"/>
      <c r="AW119"/>
      <c r="AX119"/>
      <c r="AZ119"/>
      <c r="BB119"/>
      <c r="BC119"/>
      <c r="BD119"/>
      <c r="BE119"/>
      <c r="BF119"/>
      <c r="BG119"/>
      <c r="BI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</row>
    <row r="120" spans="1:245" ht="12.75" customHeight="1">
      <c r="A120" s="47" t="s">
        <v>184</v>
      </c>
      <c r="B120" s="47"/>
      <c r="C120" s="47"/>
      <c r="D120" s="47"/>
      <c r="E120" s="47"/>
      <c r="F120" s="47"/>
      <c r="G120" s="47"/>
      <c r="J120"/>
      <c r="P120" s="76"/>
      <c r="Z120" s="76"/>
      <c r="AD120" s="76"/>
      <c r="AE120" s="1"/>
      <c r="AH120" s="76"/>
      <c r="AI120" s="51"/>
      <c r="AK120" s="76"/>
      <c r="AM120" s="76"/>
      <c r="AR120" s="76"/>
      <c r="AY120" s="76"/>
      <c r="AZ120" s="50"/>
      <c r="BA120" s="76"/>
      <c r="BH120" s="76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</row>
    <row r="121" spans="1:245" ht="12.75" customHeight="1">
      <c r="A121" s="47"/>
      <c r="B121" s="47"/>
      <c r="C121" s="47"/>
      <c r="D121" s="47"/>
      <c r="E121" s="47"/>
      <c r="F121" s="47"/>
      <c r="G121" s="47"/>
      <c r="P121" s="76"/>
      <c r="Z121" s="76"/>
      <c r="AD121" s="76"/>
      <c r="AE121" s="1"/>
      <c r="AH121" s="76"/>
      <c r="AI121" s="51"/>
      <c r="AK121" s="76"/>
      <c r="AM121" s="76"/>
      <c r="AR121" s="76"/>
      <c r="AY121" s="76"/>
      <c r="AZ121" s="50"/>
      <c r="BA121" s="76"/>
      <c r="BH121" s="76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</row>
    <row r="122" spans="1:245" ht="12.75" customHeight="1">
      <c r="A122" s="47"/>
      <c r="B122" s="47"/>
      <c r="C122" s="47"/>
      <c r="D122" s="47"/>
      <c r="E122" s="47"/>
      <c r="F122" s="47"/>
      <c r="G122" s="47"/>
      <c r="P122" s="76"/>
      <c r="Z122" s="76"/>
      <c r="AD122" s="76"/>
      <c r="AE122" s="1"/>
      <c r="AH122" s="76"/>
      <c r="AI122" s="51"/>
      <c r="AK122" s="76"/>
      <c r="AM122" s="76"/>
      <c r="AR122" s="76"/>
      <c r="AY122" s="76"/>
      <c r="AZ122" s="50"/>
      <c r="BA122" s="76"/>
      <c r="BH122" s="76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</row>
    <row r="123" spans="1:245" ht="12.75" customHeight="1">
      <c r="A123" s="47"/>
      <c r="B123" s="47"/>
      <c r="C123" s="47"/>
      <c r="D123" s="47"/>
      <c r="E123" s="47"/>
      <c r="F123" s="47"/>
      <c r="G123" s="47"/>
      <c r="P123" s="76"/>
      <c r="Z123" s="76"/>
      <c r="AD123" s="76"/>
      <c r="AE123" s="1"/>
      <c r="AH123" s="76"/>
      <c r="AI123" s="51"/>
      <c r="AK123" s="76"/>
      <c r="AM123" s="76"/>
      <c r="AR123" s="76"/>
      <c r="AY123" s="76"/>
      <c r="AZ123" s="50"/>
      <c r="BA123" s="76"/>
      <c r="BH123" s="76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</row>
    <row r="124" spans="1:245" ht="12.75" customHeight="1">
      <c r="A124" s="47"/>
      <c r="B124" s="47"/>
      <c r="C124" s="47"/>
      <c r="D124" s="47"/>
      <c r="E124" s="47"/>
      <c r="F124" s="47"/>
      <c r="G124" s="47"/>
      <c r="P124" s="76"/>
      <c r="Z124" s="76"/>
      <c r="AD124" s="76"/>
      <c r="AE124" s="1"/>
      <c r="AH124" s="76"/>
      <c r="AI124" s="51"/>
      <c r="AK124" s="76"/>
      <c r="AM124" s="76"/>
      <c r="AR124" s="76"/>
      <c r="AY124" s="76"/>
      <c r="AZ124" s="50"/>
      <c r="BA124" s="76"/>
      <c r="BH124" s="76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</row>
    <row r="125" spans="1:245" ht="12.75" customHeight="1">
      <c r="A125" s="47"/>
      <c r="B125" s="47"/>
      <c r="C125" s="47"/>
      <c r="D125" s="47"/>
      <c r="E125" s="47"/>
      <c r="F125" s="47"/>
      <c r="G125" s="47"/>
      <c r="P125" s="76"/>
      <c r="Z125" s="76"/>
      <c r="AD125" s="76"/>
      <c r="AE125" s="1"/>
      <c r="AH125" s="76"/>
      <c r="AI125" s="51"/>
      <c r="AK125" s="76"/>
      <c r="AM125" s="76"/>
      <c r="AR125" s="76"/>
      <c r="AY125" s="76"/>
      <c r="AZ125" s="50"/>
      <c r="BA125" s="76"/>
      <c r="BH125" s="76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</row>
    <row r="126" spans="1:245" ht="12.75" customHeight="1">
      <c r="A126" s="47"/>
      <c r="B126" s="47"/>
      <c r="C126" s="47"/>
      <c r="D126" s="47"/>
      <c r="E126" s="47"/>
      <c r="F126" s="47"/>
      <c r="G126" s="47"/>
      <c r="P126" s="76"/>
      <c r="Z126" s="76"/>
      <c r="AD126" s="76"/>
      <c r="AE126" s="1"/>
      <c r="AH126" s="76"/>
      <c r="AI126" s="51"/>
      <c r="AK126" s="76"/>
      <c r="AM126" s="76"/>
      <c r="AR126" s="76"/>
      <c r="AX126" s="4"/>
      <c r="AY126" s="76"/>
      <c r="AZ126" s="4"/>
      <c r="BA126" s="76"/>
      <c r="BB126" s="4"/>
      <c r="BC126" s="4"/>
      <c r="BD126" s="4"/>
      <c r="BG126" s="4"/>
      <c r="BH126" s="7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</row>
    <row r="127" spans="4:245" ht="12.75" customHeight="1">
      <c r="D127" s="4"/>
      <c r="E127"/>
      <c r="F127"/>
      <c r="G127"/>
      <c r="H127"/>
      <c r="I127"/>
      <c r="J127"/>
      <c r="K127"/>
      <c r="L127"/>
      <c r="M127"/>
      <c r="O127"/>
      <c r="Q127"/>
      <c r="R127"/>
      <c r="S127"/>
      <c r="T127"/>
      <c r="U127"/>
      <c r="V127"/>
      <c r="W127"/>
      <c r="X127"/>
      <c r="Y127"/>
      <c r="AA127"/>
      <c r="AB127"/>
      <c r="AC127"/>
      <c r="AE127" s="1"/>
      <c r="AF127"/>
      <c r="AG127"/>
      <c r="AI127"/>
      <c r="AJ127"/>
      <c r="AL127"/>
      <c r="AN127"/>
      <c r="AO127"/>
      <c r="AP127"/>
      <c r="AQ127"/>
      <c r="AS127"/>
      <c r="AX127" s="51"/>
      <c r="AZ127" s="51"/>
      <c r="BA127" s="51"/>
      <c r="BB127" s="51"/>
      <c r="BC127" s="51"/>
      <c r="BD127" s="51"/>
      <c r="BG127" s="51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</row>
    <row r="128" spans="1:245" ht="12.75" customHeight="1">
      <c r="A128" s="48" t="s">
        <v>74</v>
      </c>
      <c r="B128" s="48"/>
      <c r="C128" s="48"/>
      <c r="D128" s="4" t="s">
        <v>75</v>
      </c>
      <c r="E128" s="4"/>
      <c r="F128" s="4"/>
      <c r="G128" s="4"/>
      <c r="H128" s="4"/>
      <c r="I128" s="1">
        <f>SUM(I4:I112)</f>
        <v>28</v>
      </c>
      <c r="J128" s="1">
        <f>SUM(J4:J112)</f>
        <v>56</v>
      </c>
      <c r="K128" s="1">
        <f>SUM(K4:K112)</f>
        <v>43</v>
      </c>
      <c r="L128" s="1">
        <f>SUM(L4:L112)</f>
        <v>28</v>
      </c>
      <c r="M128" s="1">
        <f>SUM(M4:M112)</f>
        <v>52</v>
      </c>
      <c r="N128" s="1">
        <f>SUM(N4:N112)</f>
        <v>997</v>
      </c>
      <c r="O128" s="1">
        <f>SUM(O4:O112)</f>
        <v>22</v>
      </c>
      <c r="P128" s="1">
        <f>SUM(P4:P112)</f>
        <v>17</v>
      </c>
      <c r="Q128" s="1">
        <f>SUM(Q4:Q112)</f>
        <v>43</v>
      </c>
      <c r="R128" s="1">
        <f>SUM(R4:R112)</f>
        <v>86</v>
      </c>
      <c r="S128" s="1">
        <f>SUM(S4:S112)</f>
        <v>52</v>
      </c>
      <c r="T128" s="1">
        <f>SUM(T4:T112)</f>
        <v>35</v>
      </c>
      <c r="U128" s="1">
        <f>SUM(U4:U112)</f>
        <v>22</v>
      </c>
      <c r="V128" s="1">
        <f>SUM(V4:V112)</f>
        <v>62</v>
      </c>
      <c r="W128" s="1">
        <f>SUM(W4:W112)</f>
        <v>43</v>
      </c>
      <c r="X128" s="1">
        <f>SUM(X4:X112)</f>
        <v>28</v>
      </c>
      <c r="Y128" s="1">
        <f>SUM(Y4:Y112)</f>
        <v>104</v>
      </c>
      <c r="Z128" s="1">
        <f>SUM(Z4:Z112)</f>
        <v>43</v>
      </c>
      <c r="AA128" s="1">
        <f>SUM(AA4:AA112)</f>
        <v>28</v>
      </c>
      <c r="AB128" s="1">
        <f>SUM(AB4:AB112)</f>
        <v>28</v>
      </c>
      <c r="AC128" s="1">
        <f>SUM(AC4:AC112)</f>
        <v>104</v>
      </c>
      <c r="AD128" s="1">
        <f>SUM(AD4:AD112)</f>
        <v>22</v>
      </c>
      <c r="AE128" s="1">
        <f>SUM(AE4:AE112)</f>
        <v>22</v>
      </c>
      <c r="AF128" s="1">
        <f>SUM(AF4:AF112)</f>
        <v>35</v>
      </c>
      <c r="AG128" s="1">
        <f>SUM(AG4:AG112)</f>
        <v>35</v>
      </c>
      <c r="AH128" s="1">
        <f>SUM(AH4:AH112)</f>
        <v>70</v>
      </c>
      <c r="AI128" s="1">
        <f>SUM(AI4:AI112)</f>
        <v>28</v>
      </c>
      <c r="AJ128" s="1">
        <f>SUM(AJ4:AJ112)</f>
        <v>28</v>
      </c>
      <c r="AK128" s="1">
        <f>SUM(AK4:AK112)</f>
        <v>104</v>
      </c>
      <c r="AL128" s="1">
        <f>SUM(AL4:AL112)</f>
        <v>22</v>
      </c>
      <c r="AM128" s="1">
        <f>SUM(AM4:AM112)</f>
        <v>17</v>
      </c>
      <c r="AN128" s="1">
        <f>SUM(AN4:AN112)</f>
        <v>43</v>
      </c>
      <c r="AO128" s="1">
        <f>SUM(AO4:AO112)</f>
        <v>28</v>
      </c>
      <c r="AP128" s="1">
        <f>SUM(AP4:AP112)</f>
        <v>22</v>
      </c>
      <c r="AQ128" s="1">
        <f>SUM(AQ4:AQ112)</f>
        <v>28</v>
      </c>
      <c r="AR128" s="1">
        <f>SUM(AR4:AR112)</f>
        <v>170</v>
      </c>
      <c r="AS128" s="1">
        <f>SUM(AS4:AS112)</f>
        <v>17</v>
      </c>
      <c r="AT128" s="1">
        <f>SUM(AT4:AT112)</f>
        <v>17</v>
      </c>
      <c r="AU128" s="1">
        <f>SUM(AU4:AU112)</f>
        <v>35</v>
      </c>
      <c r="AV128" s="1">
        <f>SUM(AV4:AV112)</f>
        <v>43</v>
      </c>
      <c r="AW128" s="1">
        <f>SUM(AW4:AW112)</f>
        <v>43</v>
      </c>
      <c r="AX128" s="1">
        <f>SUM(AX4:AX112)</f>
        <v>104</v>
      </c>
      <c r="AY128" s="1">
        <f>SUM(AY4:AY112)</f>
        <v>43</v>
      </c>
      <c r="AZ128" s="1">
        <f>SUM(AZ4:AZ112)</f>
        <v>35</v>
      </c>
      <c r="BA128" s="1">
        <f>SUM(BA4:BA112)</f>
        <v>28</v>
      </c>
      <c r="BB128" s="1">
        <f>SUM(BB4:BB112)</f>
        <v>28</v>
      </c>
      <c r="BC128" s="1">
        <f>SUM(BC4:BC112)</f>
        <v>70</v>
      </c>
      <c r="BD128" s="1">
        <f>SUM(BD4:BD112)</f>
        <v>22</v>
      </c>
      <c r="BE128" s="1">
        <f>SUM(BE4:BE112)</f>
        <v>43</v>
      </c>
      <c r="BF128" s="1">
        <f>SUM(BF4:BF112)</f>
        <v>35</v>
      </c>
      <c r="BG128" s="1">
        <f>SUM(BG4:BG112)</f>
        <v>124</v>
      </c>
      <c r="BH128" s="1">
        <f>SUM(BH4:BH112)</f>
        <v>35</v>
      </c>
      <c r="BI128" s="1">
        <f>SUM(BI4:BI112)</f>
        <v>35</v>
      </c>
      <c r="BJ128" s="1">
        <f>SUM(BJ4:BJ112)</f>
        <v>3010</v>
      </c>
      <c r="BK128" s="1">
        <f>SUM(BK4:BK112)</f>
        <v>28</v>
      </c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</row>
    <row r="129" spans="1:245" ht="12.75" customHeight="1">
      <c r="A129" s="48"/>
      <c r="B129" s="48"/>
      <c r="C129" s="48"/>
      <c r="D129" s="4" t="s">
        <v>76</v>
      </c>
      <c r="E129" s="4"/>
      <c r="F129" s="4"/>
      <c r="G129" s="4"/>
      <c r="H129" s="4"/>
      <c r="I129" s="51">
        <f>((1+I2)/2*I2)+7</f>
        <v>28</v>
      </c>
      <c r="J129" s="51">
        <f>(((1+J2)/2*J2)+7)*2</f>
        <v>56</v>
      </c>
      <c r="K129" s="51">
        <f>((1+K2)/2*K2)+7</f>
        <v>43</v>
      </c>
      <c r="L129" s="51">
        <f>((1+L2)/2*L2)+7</f>
        <v>28</v>
      </c>
      <c r="M129" s="51">
        <f>((1+M2)/2*M2)+7</f>
        <v>52</v>
      </c>
      <c r="N129" s="51">
        <f>((1+N2)/2*N2)+7</f>
        <v>997</v>
      </c>
      <c r="O129" s="51">
        <f>((1+O2)/2*O2)+7</f>
        <v>22</v>
      </c>
      <c r="P129" s="51">
        <f>((1+P2)/2*P2)+7</f>
        <v>17</v>
      </c>
      <c r="Q129" s="51">
        <f>((1+Q2)/2*Q2)+7</f>
        <v>43</v>
      </c>
      <c r="R129" s="51">
        <f>(((1+R2)/2*R2)+7)*2</f>
        <v>86</v>
      </c>
      <c r="S129" s="51">
        <f>((1+S2)/2*S2)+7</f>
        <v>52</v>
      </c>
      <c r="T129" s="51">
        <f>((1+T2)/2*T2)+7</f>
        <v>35</v>
      </c>
      <c r="U129" s="51">
        <f>((1+U2)/2*U2)+7</f>
        <v>22</v>
      </c>
      <c r="V129" s="51">
        <f>((1+V2)/2*V2)+7</f>
        <v>62</v>
      </c>
      <c r="W129" s="51">
        <f>((1+W2)/2*W2)+7</f>
        <v>43</v>
      </c>
      <c r="X129" s="51">
        <f>((1+X2)/2*X2)+7</f>
        <v>28</v>
      </c>
      <c r="Y129" s="51">
        <f>(((1+Y2)/2*Y2)+7)*2</f>
        <v>104</v>
      </c>
      <c r="Z129" s="51">
        <f>((1+Z2)/2*Z2)+7</f>
        <v>43</v>
      </c>
      <c r="AA129" s="51">
        <f>((1+AA2)/2*AA2)+7</f>
        <v>28</v>
      </c>
      <c r="AB129" s="51">
        <f>((1+AB2)/2*AB2)+7</f>
        <v>28</v>
      </c>
      <c r="AC129" s="51">
        <f>(((1+AC2)/2*AC2)+7)*2</f>
        <v>104</v>
      </c>
      <c r="AD129" s="51">
        <f>((1+AD2)/2*AD2)+7</f>
        <v>22</v>
      </c>
      <c r="AE129" s="51">
        <f>((1+AE2)/2*AE2)+7</f>
        <v>22</v>
      </c>
      <c r="AF129" s="51">
        <f>((1+AF2)/2*AF2)+7</f>
        <v>35</v>
      </c>
      <c r="AG129" s="51">
        <f>((1+AG2)/2*AG2)+7</f>
        <v>35</v>
      </c>
      <c r="AH129" s="51">
        <f>(((1+AH2)/2*AH2)+7)*2</f>
        <v>70</v>
      </c>
      <c r="AI129" s="51">
        <f>((1+AI2)/2*AI2)+7</f>
        <v>28</v>
      </c>
      <c r="AJ129" s="51">
        <f>((1+AJ2)/2*AJ2)+7</f>
        <v>28</v>
      </c>
      <c r="AK129" s="51">
        <f>(((1+AK2)/2*AK2)+7)*2</f>
        <v>104</v>
      </c>
      <c r="AL129" s="51">
        <f>((1+AL2)/2*AL2)+7</f>
        <v>22</v>
      </c>
      <c r="AM129" s="51">
        <f>((1+AM2)/2*AM2)+7</f>
        <v>17</v>
      </c>
      <c r="AN129" s="51">
        <f>((1+AN2)/2*AN2)+7</f>
        <v>43</v>
      </c>
      <c r="AO129" s="51">
        <f>((1+AO2)/2*AO2)+7</f>
        <v>28</v>
      </c>
      <c r="AP129" s="51">
        <f>((1+AP2)/2*AP2)+7</f>
        <v>22</v>
      </c>
      <c r="AQ129" s="51">
        <f>((1+AQ2)/2*AQ2)+7</f>
        <v>28</v>
      </c>
      <c r="AR129" s="51">
        <f>(((1+AR2)/2*AR2)+7)*2</f>
        <v>170</v>
      </c>
      <c r="AS129" s="51">
        <f>((1+AS2)/2*AS2)+7</f>
        <v>17</v>
      </c>
      <c r="AT129" s="51">
        <f>((1+AT2)/2*AT2)+7</f>
        <v>17</v>
      </c>
      <c r="AU129" s="51">
        <f>((1+AU2)/2*AU2)+7</f>
        <v>35</v>
      </c>
      <c r="AV129" s="51">
        <f>((1+AV2)/2*AV2)+7</f>
        <v>43</v>
      </c>
      <c r="AW129" s="51">
        <f>((1+AW2)/2*AW2)+7</f>
        <v>43</v>
      </c>
      <c r="AX129" s="51">
        <f>(((1+AX2)/2*AX2)+7)*2</f>
        <v>104</v>
      </c>
      <c r="AY129" s="51">
        <f>((1+AY2)/2*AY2)+7</f>
        <v>43</v>
      </c>
      <c r="AZ129" s="51">
        <f>((1+AZ2)/2*AZ2)+7</f>
        <v>35</v>
      </c>
      <c r="BA129" s="51">
        <f>((1+BA2)/2*BA2)+7</f>
        <v>28</v>
      </c>
      <c r="BB129" s="51">
        <f>((1+BB2)/2*BB2)+7</f>
        <v>28</v>
      </c>
      <c r="BC129" s="51">
        <f>(((1+BC2)/2*BC2)+7)*2</f>
        <v>70</v>
      </c>
      <c r="BD129" s="51">
        <f>((1+BD2)/2*BD2)+7</f>
        <v>22</v>
      </c>
      <c r="BE129" s="51">
        <f>((1+BE2)/2*BE2)+7</f>
        <v>43</v>
      </c>
      <c r="BF129" s="51">
        <f>((1+BF2)/2*BF2)+7</f>
        <v>35</v>
      </c>
      <c r="BG129" s="51">
        <f>(((1+BG2)/2*BG2)+7)*2</f>
        <v>124</v>
      </c>
      <c r="BH129" s="51">
        <f>((1+BH2)/2*BH2)+7</f>
        <v>35</v>
      </c>
      <c r="BI129" s="51">
        <f>((1+BI2)/2*BI2)+7</f>
        <v>35</v>
      </c>
      <c r="BJ129" s="51">
        <f>((1+BJ2)/2*BJ2)+7</f>
        <v>3010</v>
      </c>
      <c r="BK129" s="51">
        <f>((1+BK2)/2*BK2)+7</f>
        <v>28</v>
      </c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</row>
    <row r="130" spans="4:245" ht="12.75" customHeight="1">
      <c r="D130" s="11" t="s">
        <v>77</v>
      </c>
      <c r="E130" s="1"/>
      <c r="F130" s="2" t="s">
        <v>77</v>
      </c>
      <c r="G130" s="2"/>
      <c r="H130" s="49">
        <f>SUM(I179:BX179)</f>
        <v>0</v>
      </c>
      <c r="I130" s="51">
        <f>I128-I129</f>
        <v>0</v>
      </c>
      <c r="J130" s="51">
        <f>J128-J129</f>
        <v>0</v>
      </c>
      <c r="K130" s="51">
        <f>K128-K129</f>
        <v>0</v>
      </c>
      <c r="L130" s="51">
        <f>L128-L129</f>
        <v>0</v>
      </c>
      <c r="M130" s="51">
        <f>M128-M129</f>
        <v>0</v>
      </c>
      <c r="N130" s="51">
        <f>N128-N129</f>
        <v>0</v>
      </c>
      <c r="O130" s="51">
        <f>O128-O129</f>
        <v>0</v>
      </c>
      <c r="P130" s="51">
        <f>P128-P129</f>
        <v>0</v>
      </c>
      <c r="Q130" s="51">
        <f>Q128-Q129</f>
        <v>0</v>
      </c>
      <c r="R130" s="51">
        <f>R128-R129</f>
        <v>0</v>
      </c>
      <c r="S130" s="51">
        <f>S128-S129</f>
        <v>0</v>
      </c>
      <c r="T130" s="51">
        <f>T128-T129</f>
        <v>0</v>
      </c>
      <c r="U130" s="51">
        <f>U128-U129</f>
        <v>0</v>
      </c>
      <c r="V130" s="51">
        <f>V128-V129</f>
        <v>0</v>
      </c>
      <c r="W130" s="51">
        <f>W128-W129</f>
        <v>0</v>
      </c>
      <c r="X130" s="51">
        <f>X128-X129</f>
        <v>0</v>
      </c>
      <c r="Y130" s="51">
        <f>Y128-Y129</f>
        <v>0</v>
      </c>
      <c r="Z130" s="51">
        <f>Z128-Z129</f>
        <v>0</v>
      </c>
      <c r="AA130" s="51">
        <f>AA128-AA129</f>
        <v>0</v>
      </c>
      <c r="AB130" s="51">
        <f>AB128-AB129</f>
        <v>0</v>
      </c>
      <c r="AC130" s="51">
        <f>AC128-AC129</f>
        <v>0</v>
      </c>
      <c r="AD130" s="51">
        <f>AD128-AD129</f>
        <v>0</v>
      </c>
      <c r="AE130" s="51">
        <f>AE128-AE129</f>
        <v>0</v>
      </c>
      <c r="AF130" s="51">
        <f>AF128-AF129</f>
        <v>0</v>
      </c>
      <c r="AG130" s="51">
        <f>AG128-AG129</f>
        <v>0</v>
      </c>
      <c r="AH130" s="51">
        <f>AH128-AH129</f>
        <v>0</v>
      </c>
      <c r="AI130" s="51">
        <f>AI128-AI129</f>
        <v>0</v>
      </c>
      <c r="AJ130" s="51">
        <f>AJ128-AJ129</f>
        <v>0</v>
      </c>
      <c r="AK130" s="51">
        <f>AK128-AK129</f>
        <v>0</v>
      </c>
      <c r="AL130" s="51">
        <f>AL128-AL129</f>
        <v>0</v>
      </c>
      <c r="AM130" s="51">
        <f>AM128-AM129</f>
        <v>0</v>
      </c>
      <c r="AN130" s="51">
        <f>AN128-AN129</f>
        <v>0</v>
      </c>
      <c r="AO130" s="51">
        <f>AO128-AO129</f>
        <v>0</v>
      </c>
      <c r="AP130" s="51">
        <f>AP128-AP129</f>
        <v>0</v>
      </c>
      <c r="AQ130" s="51">
        <f>AQ128-AQ129</f>
        <v>0</v>
      </c>
      <c r="AR130" s="51">
        <f>AR128-AR129</f>
        <v>0</v>
      </c>
      <c r="AS130" s="51">
        <f>AS128-AS129</f>
        <v>0</v>
      </c>
      <c r="AT130" s="51">
        <f>AT128-AT129</f>
        <v>0</v>
      </c>
      <c r="AU130" s="51">
        <f>AU128-AU129</f>
        <v>0</v>
      </c>
      <c r="AV130" s="51">
        <f>AV128-AV129</f>
        <v>0</v>
      </c>
      <c r="AW130" s="51">
        <f>AW128-AW129</f>
        <v>0</v>
      </c>
      <c r="AX130" s="51">
        <f>AX128-AX129</f>
        <v>0</v>
      </c>
      <c r="AY130" s="51">
        <f>AY128-AY129</f>
        <v>0</v>
      </c>
      <c r="AZ130" s="51">
        <f>AZ128-AZ129</f>
        <v>0</v>
      </c>
      <c r="BA130" s="51">
        <f>BA128-BA129</f>
        <v>0</v>
      </c>
      <c r="BB130" s="51">
        <f>BB128-BB129</f>
        <v>0</v>
      </c>
      <c r="BC130" s="51">
        <f>BC128-BC129</f>
        <v>0</v>
      </c>
      <c r="BD130" s="51">
        <f>BD128-BD129</f>
        <v>0</v>
      </c>
      <c r="BE130" s="51">
        <f>BE128-BE129</f>
        <v>0</v>
      </c>
      <c r="BF130" s="51">
        <f>BF128-BF129</f>
        <v>0</v>
      </c>
      <c r="BG130" s="51">
        <f>BG128-BG129</f>
        <v>0</v>
      </c>
      <c r="BH130" s="51">
        <f>BH128-BH129</f>
        <v>0</v>
      </c>
      <c r="BI130" s="51">
        <f>BI128-BI129</f>
        <v>0</v>
      </c>
      <c r="BJ130" s="51">
        <f>BJ128-BJ129</f>
        <v>0</v>
      </c>
      <c r="BK130" s="51">
        <f>BK128-BK129</f>
        <v>0</v>
      </c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</row>
    <row r="131" spans="5:61" ht="12.75" customHeight="1">
      <c r="E131" s="51"/>
      <c r="F131" s="51"/>
      <c r="G131" s="51"/>
      <c r="BB131"/>
      <c r="BC131"/>
      <c r="BI131"/>
    </row>
    <row r="132" spans="5:61" ht="12.75" customHeight="1">
      <c r="E132" s="51"/>
      <c r="F132" s="51"/>
      <c r="G132" s="51"/>
      <c r="BB132"/>
      <c r="BC132"/>
      <c r="BI132"/>
    </row>
    <row r="133" spans="5:61" ht="12.75" customHeight="1">
      <c r="E133" s="51"/>
      <c r="F133" s="51"/>
      <c r="G133" s="51"/>
      <c r="BB133"/>
      <c r="BC133"/>
      <c r="BI133"/>
    </row>
    <row r="134" spans="5:61" ht="12.75" customHeight="1">
      <c r="E134" s="51"/>
      <c r="F134" s="51"/>
      <c r="G134" s="51"/>
      <c r="BB134"/>
      <c r="BC134"/>
      <c r="BI134"/>
    </row>
    <row r="135" spans="5:61" ht="12.75" customHeight="1">
      <c r="E135" s="51"/>
      <c r="F135" s="51"/>
      <c r="G135" s="51"/>
      <c r="BB135"/>
      <c r="BC135"/>
      <c r="BI135"/>
    </row>
    <row r="136" spans="5:61" ht="12.75" customHeight="1">
      <c r="E136" s="51"/>
      <c r="F136" s="51"/>
      <c r="G136" s="51"/>
      <c r="BB136"/>
      <c r="BC136"/>
      <c r="BI136"/>
    </row>
    <row r="137" spans="5:61" ht="12.75" customHeight="1">
      <c r="E137" s="51"/>
      <c r="F137" s="51"/>
      <c r="G137" s="51"/>
      <c r="BB137"/>
      <c r="BC137"/>
      <c r="BI137"/>
    </row>
    <row r="138" spans="5:61" ht="12.75" customHeight="1">
      <c r="E138" s="51"/>
      <c r="F138" s="51"/>
      <c r="G138" s="51"/>
      <c r="BB138"/>
      <c r="BC138"/>
      <c r="BI138"/>
    </row>
    <row r="139" spans="5:55" ht="12.75" customHeight="1">
      <c r="E139" s="51"/>
      <c r="F139" s="51"/>
      <c r="G139" s="51"/>
      <c r="BB139"/>
      <c r="BC139"/>
    </row>
    <row r="140" spans="5:55" ht="12.75" customHeight="1">
      <c r="E140" s="51"/>
      <c r="F140" s="51"/>
      <c r="G140" s="51"/>
      <c r="BB140"/>
      <c r="BC140"/>
    </row>
    <row r="141" spans="5:7" ht="12.75" customHeight="1">
      <c r="E141" s="51"/>
      <c r="F141" s="51"/>
      <c r="G141" s="51"/>
    </row>
    <row r="142" spans="5:7" ht="12.75" customHeight="1">
      <c r="E142" s="51"/>
      <c r="F142" s="51"/>
      <c r="G142" s="51"/>
    </row>
    <row r="143" spans="5:7" ht="12.75" customHeight="1">
      <c r="E143" s="51"/>
      <c r="F143" s="51"/>
      <c r="G143" s="51"/>
    </row>
    <row r="144" spans="5:7" ht="12.75" customHeight="1">
      <c r="E144" s="51"/>
      <c r="F144" s="51"/>
      <c r="G144" s="51"/>
    </row>
    <row r="145" spans="5:7" ht="12.75" customHeight="1">
      <c r="E145" s="51"/>
      <c r="F145" s="51"/>
      <c r="G145" s="51"/>
    </row>
    <row r="146" spans="5:7" ht="12.75" customHeight="1">
      <c r="E146" s="51"/>
      <c r="F146" s="51"/>
      <c r="G146" s="51"/>
    </row>
    <row r="147" spans="5:7" ht="12.75" customHeight="1">
      <c r="E147" s="51"/>
      <c r="F147" s="51"/>
      <c r="G147" s="51"/>
    </row>
    <row r="148" spans="5:7" ht="12.75" customHeight="1">
      <c r="E148" s="51"/>
      <c r="F148" s="51"/>
      <c r="G148" s="51"/>
    </row>
    <row r="149" spans="5:7" ht="12.75" customHeight="1">
      <c r="E149" s="51"/>
      <c r="F149" s="51"/>
      <c r="G149" s="51"/>
    </row>
    <row r="150" spans="5:7" ht="12.75" customHeight="1">
      <c r="E150" s="51"/>
      <c r="F150" s="51"/>
      <c r="G150" s="51"/>
    </row>
    <row r="151" spans="5:7" ht="12.75" customHeight="1">
      <c r="E151" s="51"/>
      <c r="F151" s="51"/>
      <c r="G151" s="51"/>
    </row>
    <row r="164" spans="1:245" ht="12.7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O164"/>
      <c r="Q164"/>
      <c r="R164"/>
      <c r="S164"/>
      <c r="T164"/>
      <c r="U164"/>
      <c r="V164"/>
      <c r="W164"/>
      <c r="X164"/>
      <c r="Y164"/>
      <c r="AA164"/>
      <c r="AB164"/>
      <c r="AC164"/>
      <c r="AE164"/>
      <c r="AF164"/>
      <c r="AG164"/>
      <c r="AI164"/>
      <c r="AJ164"/>
      <c r="AL164"/>
      <c r="AN164"/>
      <c r="AO164"/>
      <c r="AP164"/>
      <c r="AQ164"/>
      <c r="AS164"/>
      <c r="AT164"/>
      <c r="AU164"/>
      <c r="AV164"/>
      <c r="AW164"/>
      <c r="AX164"/>
      <c r="AZ164"/>
      <c r="BB164"/>
      <c r="BC164"/>
      <c r="BD164"/>
      <c r="BE164"/>
      <c r="BF164"/>
      <c r="BG164"/>
      <c r="BI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</row>
    <row r="165" spans="1:245" ht="12.7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O165"/>
      <c r="Q165"/>
      <c r="R165"/>
      <c r="S165"/>
      <c r="T165"/>
      <c r="U165"/>
      <c r="V165"/>
      <c r="W165"/>
      <c r="X165"/>
      <c r="Y165"/>
      <c r="AA165"/>
      <c r="AB165"/>
      <c r="AC165"/>
      <c r="AE165"/>
      <c r="AF165"/>
      <c r="AG165"/>
      <c r="AI165"/>
      <c r="AJ165"/>
      <c r="AL165"/>
      <c r="AN165"/>
      <c r="AO165"/>
      <c r="AP165"/>
      <c r="AQ165"/>
      <c r="AS165"/>
      <c r="AT165"/>
      <c r="AU165"/>
      <c r="AV165"/>
      <c r="AW165"/>
      <c r="AX165"/>
      <c r="AZ165"/>
      <c r="BB165"/>
      <c r="BC165"/>
      <c r="BD165"/>
      <c r="BE165"/>
      <c r="BF165"/>
      <c r="BG165"/>
      <c r="BI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</row>
    <row r="166" spans="1:245" ht="12.7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O166"/>
      <c r="Q166"/>
      <c r="R166"/>
      <c r="S166"/>
      <c r="T166"/>
      <c r="U166"/>
      <c r="V166"/>
      <c r="W166"/>
      <c r="X166"/>
      <c r="Y166"/>
      <c r="AA166"/>
      <c r="AB166"/>
      <c r="AC166"/>
      <c r="AE166"/>
      <c r="AF166"/>
      <c r="AG166"/>
      <c r="AI166"/>
      <c r="AJ166"/>
      <c r="AL166"/>
      <c r="AN166"/>
      <c r="AO166"/>
      <c r="AP166"/>
      <c r="AQ166"/>
      <c r="AS166"/>
      <c r="AT166"/>
      <c r="AU166"/>
      <c r="AV166"/>
      <c r="AW166"/>
      <c r="AX166"/>
      <c r="AZ166"/>
      <c r="BB166"/>
      <c r="BC166"/>
      <c r="BD166"/>
      <c r="BE166"/>
      <c r="BF166"/>
      <c r="BG166"/>
      <c r="BI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</row>
    <row r="167" spans="1:245" ht="12.7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O167"/>
      <c r="Q167"/>
      <c r="R167"/>
      <c r="S167"/>
      <c r="T167"/>
      <c r="U167"/>
      <c r="V167"/>
      <c r="W167"/>
      <c r="X167"/>
      <c r="Y167"/>
      <c r="AA167"/>
      <c r="AB167"/>
      <c r="AC167"/>
      <c r="AE167"/>
      <c r="AF167"/>
      <c r="AG167"/>
      <c r="AI167"/>
      <c r="AJ167"/>
      <c r="AL167"/>
      <c r="AN167"/>
      <c r="AO167"/>
      <c r="AP167"/>
      <c r="AQ167"/>
      <c r="AS167"/>
      <c r="AT167"/>
      <c r="AU167"/>
      <c r="AV167"/>
      <c r="AW167"/>
      <c r="AX167"/>
      <c r="AZ167"/>
      <c r="BB167"/>
      <c r="BC167"/>
      <c r="BD167"/>
      <c r="BE167"/>
      <c r="BF167"/>
      <c r="BG167"/>
      <c r="BI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</row>
    <row r="168" spans="1:245" ht="12.7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O168"/>
      <c r="Q168"/>
      <c r="R168"/>
      <c r="S168"/>
      <c r="T168"/>
      <c r="U168"/>
      <c r="V168"/>
      <c r="W168"/>
      <c r="X168"/>
      <c r="Y168"/>
      <c r="AA168"/>
      <c r="AB168"/>
      <c r="AC168"/>
      <c r="AE168"/>
      <c r="AF168"/>
      <c r="AG168"/>
      <c r="AI168"/>
      <c r="AJ168"/>
      <c r="AL168"/>
      <c r="AN168"/>
      <c r="AO168"/>
      <c r="AP168"/>
      <c r="AQ168"/>
      <c r="AS168"/>
      <c r="AT168"/>
      <c r="AU168"/>
      <c r="AV168"/>
      <c r="AW168"/>
      <c r="AX168"/>
      <c r="AZ168"/>
      <c r="BB168"/>
      <c r="BC168"/>
      <c r="BD168"/>
      <c r="BE168"/>
      <c r="BF168"/>
      <c r="BG168"/>
      <c r="BI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</row>
    <row r="169" spans="1:63" ht="12.7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O169"/>
      <c r="Q169"/>
      <c r="R169"/>
      <c r="S169"/>
      <c r="T169"/>
      <c r="U169"/>
      <c r="V169"/>
      <c r="W169"/>
      <c r="X169"/>
      <c r="Y169"/>
      <c r="AA169"/>
      <c r="AB169"/>
      <c r="AC169"/>
      <c r="AE169"/>
      <c r="AF169"/>
      <c r="AG169"/>
      <c r="AI169"/>
      <c r="AJ169"/>
      <c r="AL169"/>
      <c r="AN169"/>
      <c r="AO169"/>
      <c r="AP169"/>
      <c r="AQ169"/>
      <c r="AS169"/>
      <c r="AT169"/>
      <c r="AU169"/>
      <c r="AV169"/>
      <c r="AW169"/>
      <c r="AX169"/>
      <c r="AZ169"/>
      <c r="BB169"/>
      <c r="BC169"/>
      <c r="BD169"/>
      <c r="BE169"/>
      <c r="BF169"/>
      <c r="BG169"/>
      <c r="BI169"/>
      <c r="BK169"/>
    </row>
    <row r="170" spans="1:63" ht="12.7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O170"/>
      <c r="Q170"/>
      <c r="R170"/>
      <c r="S170"/>
      <c r="T170"/>
      <c r="U170"/>
      <c r="V170"/>
      <c r="W170"/>
      <c r="X170"/>
      <c r="Y170"/>
      <c r="AA170"/>
      <c r="AB170"/>
      <c r="AC170"/>
      <c r="AE170"/>
      <c r="AF170"/>
      <c r="AG170"/>
      <c r="AI170"/>
      <c r="AJ170"/>
      <c r="AL170"/>
      <c r="AN170"/>
      <c r="AO170"/>
      <c r="AP170"/>
      <c r="AQ170"/>
      <c r="AS170"/>
      <c r="AT170"/>
      <c r="AU170"/>
      <c r="AV170"/>
      <c r="AW170"/>
      <c r="AX170"/>
      <c r="AZ170"/>
      <c r="BB170"/>
      <c r="BC170"/>
      <c r="BD170"/>
      <c r="BE170"/>
      <c r="BF170"/>
      <c r="BG170"/>
      <c r="BI170"/>
      <c r="BK170"/>
    </row>
    <row r="171" spans="1:63" ht="12.7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O171"/>
      <c r="Q171"/>
      <c r="R171"/>
      <c r="S171"/>
      <c r="T171"/>
      <c r="U171"/>
      <c r="V171"/>
      <c r="W171"/>
      <c r="X171"/>
      <c r="Y171"/>
      <c r="AA171"/>
      <c r="AB171"/>
      <c r="AC171"/>
      <c r="AE171"/>
      <c r="AF171"/>
      <c r="AG171"/>
      <c r="AI171"/>
      <c r="AJ171"/>
      <c r="AL171"/>
      <c r="AN171"/>
      <c r="AO171"/>
      <c r="AP171"/>
      <c r="AQ171"/>
      <c r="AS171"/>
      <c r="AT171"/>
      <c r="AU171"/>
      <c r="AV171"/>
      <c r="AW171"/>
      <c r="AX171"/>
      <c r="AZ171"/>
      <c r="BB171"/>
      <c r="BC171"/>
      <c r="BD171"/>
      <c r="BE171"/>
      <c r="BF171"/>
      <c r="BG171"/>
      <c r="BI171"/>
      <c r="BK171"/>
    </row>
    <row r="172" spans="1:63" ht="12.7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O172"/>
      <c r="Q172"/>
      <c r="R172"/>
      <c r="S172"/>
      <c r="T172"/>
      <c r="U172"/>
      <c r="V172"/>
      <c r="W172"/>
      <c r="X172"/>
      <c r="Y172"/>
      <c r="AA172"/>
      <c r="AB172"/>
      <c r="AC172"/>
      <c r="AE172"/>
      <c r="AF172"/>
      <c r="AG172"/>
      <c r="AI172"/>
      <c r="AJ172"/>
      <c r="AL172"/>
      <c r="AN172"/>
      <c r="AO172"/>
      <c r="AP172"/>
      <c r="AQ172"/>
      <c r="AS172"/>
      <c r="AT172"/>
      <c r="AU172"/>
      <c r="AV172"/>
      <c r="AW172"/>
      <c r="AX172"/>
      <c r="AZ172"/>
      <c r="BB172"/>
      <c r="BC172"/>
      <c r="BD172"/>
      <c r="BE172"/>
      <c r="BF172"/>
      <c r="BG172"/>
      <c r="BI172"/>
      <c r="BK172"/>
    </row>
    <row r="173" spans="1:63" ht="12.7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O173"/>
      <c r="Q173"/>
      <c r="R173"/>
      <c r="S173"/>
      <c r="T173"/>
      <c r="U173"/>
      <c r="V173"/>
      <c r="W173"/>
      <c r="X173"/>
      <c r="Y173"/>
      <c r="AA173"/>
      <c r="AB173"/>
      <c r="AC173"/>
      <c r="AE173"/>
      <c r="AF173"/>
      <c r="AG173"/>
      <c r="AI173"/>
      <c r="AJ173"/>
      <c r="AL173"/>
      <c r="AN173"/>
      <c r="AO173"/>
      <c r="AP173"/>
      <c r="AQ173"/>
      <c r="AS173"/>
      <c r="AT173"/>
      <c r="AU173"/>
      <c r="AV173"/>
      <c r="AW173"/>
      <c r="AX173"/>
      <c r="AZ173"/>
      <c r="BB173"/>
      <c r="BC173"/>
      <c r="BD173"/>
      <c r="BE173"/>
      <c r="BF173"/>
      <c r="BG173"/>
      <c r="BI173"/>
      <c r="BK173"/>
    </row>
    <row r="174" spans="1:63" ht="12.7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O174"/>
      <c r="Q174"/>
      <c r="R174"/>
      <c r="S174"/>
      <c r="T174"/>
      <c r="U174"/>
      <c r="V174"/>
      <c r="W174"/>
      <c r="X174"/>
      <c r="Y174"/>
      <c r="AA174"/>
      <c r="AB174"/>
      <c r="AC174"/>
      <c r="AE174"/>
      <c r="AF174"/>
      <c r="AG174"/>
      <c r="AI174"/>
      <c r="AJ174"/>
      <c r="AL174"/>
      <c r="AN174"/>
      <c r="AO174"/>
      <c r="AP174"/>
      <c r="AQ174"/>
      <c r="AS174"/>
      <c r="AT174"/>
      <c r="AU174"/>
      <c r="AV174"/>
      <c r="AW174"/>
      <c r="AX174"/>
      <c r="AZ174"/>
      <c r="BB174"/>
      <c r="BC174"/>
      <c r="BD174"/>
      <c r="BE174"/>
      <c r="BF174"/>
      <c r="BG174"/>
      <c r="BI174"/>
      <c r="BK174"/>
    </row>
    <row r="175" spans="1:63" ht="12.7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O175"/>
      <c r="Q175"/>
      <c r="R175"/>
      <c r="S175"/>
      <c r="T175"/>
      <c r="U175"/>
      <c r="V175"/>
      <c r="W175"/>
      <c r="X175"/>
      <c r="Y175"/>
      <c r="AA175"/>
      <c r="AB175"/>
      <c r="AC175"/>
      <c r="AE175"/>
      <c r="AF175"/>
      <c r="AG175"/>
      <c r="AI175"/>
      <c r="AJ175"/>
      <c r="AL175"/>
      <c r="AN175"/>
      <c r="AO175"/>
      <c r="AP175"/>
      <c r="AQ175"/>
      <c r="AS175"/>
      <c r="AT175"/>
      <c r="AU175"/>
      <c r="AV175"/>
      <c r="AW175"/>
      <c r="AX175"/>
      <c r="AZ175"/>
      <c r="BB175"/>
      <c r="BC175"/>
      <c r="BD175"/>
      <c r="BE175"/>
      <c r="BF175"/>
      <c r="BG175"/>
      <c r="BI175"/>
      <c r="BK175"/>
    </row>
    <row r="176" spans="1:63" ht="12.7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O176"/>
      <c r="Q176"/>
      <c r="R176"/>
      <c r="S176"/>
      <c r="T176"/>
      <c r="U176"/>
      <c r="V176"/>
      <c r="W176"/>
      <c r="X176"/>
      <c r="Y176"/>
      <c r="AA176"/>
      <c r="AB176"/>
      <c r="AC176"/>
      <c r="AE176"/>
      <c r="AF176"/>
      <c r="AG176"/>
      <c r="AI176"/>
      <c r="AJ176"/>
      <c r="AL176"/>
      <c r="AN176"/>
      <c r="AO176"/>
      <c r="AP176"/>
      <c r="AQ176"/>
      <c r="AS176"/>
      <c r="AT176"/>
      <c r="AU176"/>
      <c r="AV176"/>
      <c r="AW176"/>
      <c r="AX176"/>
      <c r="AZ176"/>
      <c r="BB176"/>
      <c r="BC176"/>
      <c r="BD176"/>
      <c r="BE176"/>
      <c r="BF176"/>
      <c r="BG176"/>
      <c r="BI176"/>
      <c r="BK176"/>
    </row>
    <row r="177" spans="1:63" ht="12.7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O177"/>
      <c r="Q177"/>
      <c r="R177"/>
      <c r="S177"/>
      <c r="T177"/>
      <c r="U177"/>
      <c r="V177"/>
      <c r="W177"/>
      <c r="X177"/>
      <c r="Y177"/>
      <c r="AA177"/>
      <c r="AB177"/>
      <c r="AC177"/>
      <c r="AE177"/>
      <c r="AF177"/>
      <c r="AG177"/>
      <c r="AI177"/>
      <c r="AJ177"/>
      <c r="AL177"/>
      <c r="AN177"/>
      <c r="AO177"/>
      <c r="AP177"/>
      <c r="AQ177"/>
      <c r="AS177"/>
      <c r="AT177"/>
      <c r="AU177"/>
      <c r="AV177"/>
      <c r="AW177"/>
      <c r="AX177"/>
      <c r="AZ177"/>
      <c r="BB177"/>
      <c r="BC177"/>
      <c r="BD177"/>
      <c r="BE177"/>
      <c r="BF177"/>
      <c r="BG177"/>
      <c r="BI177"/>
      <c r="BK177"/>
    </row>
    <row r="178" spans="1:63" ht="12.7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O178"/>
      <c r="Q178"/>
      <c r="R178"/>
      <c r="S178"/>
      <c r="T178"/>
      <c r="U178"/>
      <c r="V178"/>
      <c r="W178"/>
      <c r="X178"/>
      <c r="Y178"/>
      <c r="AA178"/>
      <c r="AB178"/>
      <c r="AC178"/>
      <c r="AE178"/>
      <c r="AF178"/>
      <c r="AG178"/>
      <c r="AI178"/>
      <c r="AJ178"/>
      <c r="AL178"/>
      <c r="AN178"/>
      <c r="AO178"/>
      <c r="AP178"/>
      <c r="AQ178"/>
      <c r="AS178"/>
      <c r="AT178"/>
      <c r="AU178"/>
      <c r="AV178"/>
      <c r="AW178"/>
      <c r="AX178"/>
      <c r="AZ178"/>
      <c r="BB178"/>
      <c r="BC178"/>
      <c r="BD178"/>
      <c r="BE178"/>
      <c r="BF178"/>
      <c r="BG178"/>
      <c r="BI178"/>
      <c r="BK178"/>
    </row>
    <row r="179" spans="1:63" ht="12.7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O179"/>
      <c r="Q179"/>
      <c r="R179"/>
      <c r="S179"/>
      <c r="T179"/>
      <c r="U179"/>
      <c r="V179"/>
      <c r="W179"/>
      <c r="X179"/>
      <c r="Y179"/>
      <c r="AA179"/>
      <c r="AB179"/>
      <c r="AC179"/>
      <c r="AE179"/>
      <c r="AF179"/>
      <c r="AG179"/>
      <c r="AI179"/>
      <c r="AJ179"/>
      <c r="AL179"/>
      <c r="AN179"/>
      <c r="AO179"/>
      <c r="AP179"/>
      <c r="AQ179"/>
      <c r="AS179"/>
      <c r="AT179"/>
      <c r="AU179"/>
      <c r="AV179"/>
      <c r="AW179"/>
      <c r="AX179"/>
      <c r="AZ179"/>
      <c r="BB179"/>
      <c r="BC179"/>
      <c r="BD179"/>
      <c r="BE179"/>
      <c r="BF179"/>
      <c r="BG179"/>
      <c r="BI179"/>
      <c r="BK179"/>
    </row>
    <row r="180" spans="1:245" ht="12.75" customHeight="1">
      <c r="A180"/>
      <c r="B180"/>
      <c r="C180"/>
      <c r="D180" s="4"/>
      <c r="E180"/>
      <c r="F180"/>
      <c r="G180"/>
      <c r="H180"/>
      <c r="I180"/>
      <c r="J180"/>
      <c r="K180"/>
      <c r="L180"/>
      <c r="M180"/>
      <c r="O180"/>
      <c r="Q180"/>
      <c r="R180"/>
      <c r="S180"/>
      <c r="T180"/>
      <c r="U180"/>
      <c r="V180"/>
      <c r="W180"/>
      <c r="X180"/>
      <c r="Y180"/>
      <c r="AA180"/>
      <c r="AB180"/>
      <c r="AC180"/>
      <c r="AE180"/>
      <c r="AF180"/>
      <c r="AG180"/>
      <c r="AI180"/>
      <c r="AJ180"/>
      <c r="AL180"/>
      <c r="AN180"/>
      <c r="AO180"/>
      <c r="AP180"/>
      <c r="AQ180"/>
      <c r="AS180"/>
      <c r="AT180"/>
      <c r="AU180"/>
      <c r="AV180"/>
      <c r="AW180"/>
      <c r="AX180"/>
      <c r="AZ180"/>
      <c r="BB180"/>
      <c r="BC180"/>
      <c r="BD180"/>
      <c r="BE180"/>
      <c r="BF180"/>
      <c r="BG180"/>
      <c r="BI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</row>
    <row r="181" spans="1:245" ht="12.75" customHeight="1">
      <c r="A181"/>
      <c r="B181"/>
      <c r="C181"/>
      <c r="D181" s="4"/>
      <c r="E181"/>
      <c r="F181"/>
      <c r="G181"/>
      <c r="H181"/>
      <c r="I181"/>
      <c r="J181"/>
      <c r="K181"/>
      <c r="L181"/>
      <c r="M181"/>
      <c r="O181"/>
      <c r="Q181"/>
      <c r="R181"/>
      <c r="S181"/>
      <c r="T181"/>
      <c r="U181"/>
      <c r="V181"/>
      <c r="W181"/>
      <c r="X181"/>
      <c r="Y181"/>
      <c r="AA181"/>
      <c r="AB181"/>
      <c r="AC181"/>
      <c r="AE181"/>
      <c r="AF181"/>
      <c r="AG181"/>
      <c r="AI181"/>
      <c r="AJ181"/>
      <c r="AL181"/>
      <c r="AN181"/>
      <c r="AO181"/>
      <c r="AP181"/>
      <c r="AQ181"/>
      <c r="AS181"/>
      <c r="AT181"/>
      <c r="AU181"/>
      <c r="AV181"/>
      <c r="AW181"/>
      <c r="AX181"/>
      <c r="AZ181"/>
      <c r="BB181"/>
      <c r="BC181"/>
      <c r="BD181"/>
      <c r="BE181"/>
      <c r="BF181"/>
      <c r="BG181"/>
      <c r="BI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</row>
    <row r="182" spans="1:245" ht="12.75" customHeight="1">
      <c r="A182"/>
      <c r="B182"/>
      <c r="C182"/>
      <c r="D182" s="4"/>
      <c r="E182"/>
      <c r="F182"/>
      <c r="G182"/>
      <c r="H182"/>
      <c r="I182"/>
      <c r="J182"/>
      <c r="K182"/>
      <c r="L182"/>
      <c r="M182"/>
      <c r="O182"/>
      <c r="Q182"/>
      <c r="R182"/>
      <c r="S182"/>
      <c r="T182"/>
      <c r="U182"/>
      <c r="V182"/>
      <c r="W182"/>
      <c r="X182"/>
      <c r="Y182"/>
      <c r="AA182"/>
      <c r="AB182"/>
      <c r="AC182"/>
      <c r="AE182"/>
      <c r="AF182"/>
      <c r="AG182"/>
      <c r="AI182"/>
      <c r="AJ182"/>
      <c r="AL182"/>
      <c r="AN182"/>
      <c r="AO182"/>
      <c r="AP182"/>
      <c r="AQ182"/>
      <c r="AS182"/>
      <c r="AT182"/>
      <c r="AU182"/>
      <c r="AV182"/>
      <c r="AW182"/>
      <c r="AX182"/>
      <c r="AZ182"/>
      <c r="BB182"/>
      <c r="BC182"/>
      <c r="BD182"/>
      <c r="BE182"/>
      <c r="BF182"/>
      <c r="BG182"/>
      <c r="BI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</row>
    <row r="183" spans="1:245" ht="12.75" customHeight="1">
      <c r="A183"/>
      <c r="B183"/>
      <c r="C183"/>
      <c r="D183" s="4"/>
      <c r="E183"/>
      <c r="F183"/>
      <c r="G183"/>
      <c r="H183"/>
      <c r="I183"/>
      <c r="J183"/>
      <c r="K183"/>
      <c r="L183"/>
      <c r="M183"/>
      <c r="O183"/>
      <c r="Q183"/>
      <c r="R183"/>
      <c r="S183"/>
      <c r="T183"/>
      <c r="U183"/>
      <c r="V183"/>
      <c r="W183"/>
      <c r="X183"/>
      <c r="Y183"/>
      <c r="AA183"/>
      <c r="AB183"/>
      <c r="AC183"/>
      <c r="AE183"/>
      <c r="AF183"/>
      <c r="AG183"/>
      <c r="AI183"/>
      <c r="AJ183"/>
      <c r="AL183"/>
      <c r="AN183"/>
      <c r="AO183"/>
      <c r="AP183"/>
      <c r="AQ183"/>
      <c r="AS183"/>
      <c r="AT183"/>
      <c r="AU183"/>
      <c r="AV183"/>
      <c r="AW183"/>
      <c r="AX183"/>
      <c r="AZ183"/>
      <c r="BB183"/>
      <c r="BC183"/>
      <c r="BD183"/>
      <c r="BE183"/>
      <c r="BF183"/>
      <c r="BG183"/>
      <c r="BI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</row>
    <row r="184" spans="1:245" ht="12.75" customHeight="1">
      <c r="A184"/>
      <c r="B184"/>
      <c r="C184"/>
      <c r="D184" s="4"/>
      <c r="E184"/>
      <c r="F184"/>
      <c r="G184"/>
      <c r="H184"/>
      <c r="I184"/>
      <c r="J184"/>
      <c r="K184"/>
      <c r="L184"/>
      <c r="M184"/>
      <c r="O184"/>
      <c r="Q184"/>
      <c r="R184"/>
      <c r="S184"/>
      <c r="T184"/>
      <c r="U184"/>
      <c r="V184"/>
      <c r="W184"/>
      <c r="X184"/>
      <c r="Y184"/>
      <c r="AA184"/>
      <c r="AB184"/>
      <c r="AC184"/>
      <c r="AE184"/>
      <c r="AF184"/>
      <c r="AG184"/>
      <c r="AI184"/>
      <c r="AJ184"/>
      <c r="AL184"/>
      <c r="AN184"/>
      <c r="AO184"/>
      <c r="AP184"/>
      <c r="AQ184"/>
      <c r="AS184"/>
      <c r="AT184"/>
      <c r="AU184"/>
      <c r="AV184"/>
      <c r="AW184"/>
      <c r="AX184"/>
      <c r="AZ184"/>
      <c r="BB184"/>
      <c r="BC184"/>
      <c r="BD184"/>
      <c r="BE184"/>
      <c r="BF184"/>
      <c r="BG184"/>
      <c r="BI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</row>
    <row r="185" spans="1:245" ht="12.75" customHeight="1">
      <c r="A185"/>
      <c r="B185"/>
      <c r="C185"/>
      <c r="D185" s="4"/>
      <c r="E185"/>
      <c r="F185"/>
      <c r="G185"/>
      <c r="H185"/>
      <c r="I185"/>
      <c r="J185"/>
      <c r="K185"/>
      <c r="L185"/>
      <c r="M185"/>
      <c r="O185"/>
      <c r="Q185"/>
      <c r="R185"/>
      <c r="S185"/>
      <c r="T185"/>
      <c r="U185"/>
      <c r="V185"/>
      <c r="W185"/>
      <c r="X185"/>
      <c r="Y185"/>
      <c r="AA185"/>
      <c r="AB185"/>
      <c r="AC185"/>
      <c r="AE185"/>
      <c r="AF185"/>
      <c r="AG185"/>
      <c r="AI185"/>
      <c r="AJ185"/>
      <c r="AL185"/>
      <c r="AN185"/>
      <c r="AO185"/>
      <c r="AP185"/>
      <c r="AQ185"/>
      <c r="AS185"/>
      <c r="AT185"/>
      <c r="AU185"/>
      <c r="AV185"/>
      <c r="AW185"/>
      <c r="AX185"/>
      <c r="AZ185"/>
      <c r="BB185"/>
      <c r="BC185"/>
      <c r="BD185"/>
      <c r="BE185"/>
      <c r="BF185"/>
      <c r="BG185"/>
      <c r="BI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</row>
    <row r="186" spans="1:245" ht="12.75" customHeight="1">
      <c r="A186"/>
      <c r="B186"/>
      <c r="C186"/>
      <c r="D186" s="4"/>
      <c r="E186"/>
      <c r="F186"/>
      <c r="G186"/>
      <c r="H186"/>
      <c r="I186"/>
      <c r="J186"/>
      <c r="K186"/>
      <c r="L186"/>
      <c r="M186"/>
      <c r="O186"/>
      <c r="Q186"/>
      <c r="R186"/>
      <c r="S186"/>
      <c r="T186"/>
      <c r="U186"/>
      <c r="V186"/>
      <c r="W186"/>
      <c r="X186"/>
      <c r="Y186"/>
      <c r="AA186"/>
      <c r="AB186"/>
      <c r="AC186"/>
      <c r="AE186"/>
      <c r="AF186"/>
      <c r="AG186"/>
      <c r="AI186"/>
      <c r="AJ186"/>
      <c r="AL186"/>
      <c r="AN186"/>
      <c r="AO186"/>
      <c r="AP186"/>
      <c r="AQ186"/>
      <c r="AS186"/>
      <c r="AT186"/>
      <c r="AU186"/>
      <c r="AV186"/>
      <c r="AW186"/>
      <c r="AX186"/>
      <c r="AZ186"/>
      <c r="BB186"/>
      <c r="BC186"/>
      <c r="BD186"/>
      <c r="BE186"/>
      <c r="BF186"/>
      <c r="BG186"/>
      <c r="BI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</row>
  </sheetData>
  <sheetProtection selectLockedCells="1" selectUnlockedCells="1"/>
  <mergeCells count="5">
    <mergeCell ref="A114:H119"/>
    <mergeCell ref="A120:G126"/>
    <mergeCell ref="A128:C129"/>
    <mergeCell ref="D128:H128"/>
    <mergeCell ref="D129:H12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5"/>
  <sheetViews>
    <sheetView zoomScale="109" zoomScaleNormal="109" workbookViewId="0" topLeftCell="A1">
      <selection activeCell="P26" sqref="P26"/>
    </sheetView>
  </sheetViews>
  <sheetFormatPr defaultColWidth="9.140625" defaultRowHeight="12.75" customHeight="1"/>
  <cols>
    <col min="1" max="1" width="6.7109375" style="4" customWidth="1"/>
    <col min="2" max="2" width="19.28125" style="4" customWidth="1"/>
    <col min="3" max="3" width="5.7109375" style="76" customWidth="1"/>
    <col min="4" max="4" width="5.57421875" style="76" customWidth="1"/>
    <col min="5" max="11" width="5.7109375" style="76" customWidth="1"/>
    <col min="12" max="12" width="6.00390625" style="76" customWidth="1"/>
    <col min="13" max="13" width="5.7109375" style="4" customWidth="1"/>
    <col min="14" max="14" width="6.7109375" style="76" customWidth="1"/>
    <col min="15" max="15" width="7.140625" style="76" customWidth="1"/>
    <col min="16" max="16" width="9.421875" style="76" customWidth="1"/>
    <col min="17" max="17" width="14.57421875" style="76" customWidth="1"/>
    <col min="18" max="16384" width="9.140625" style="76" customWidth="1"/>
  </cols>
  <sheetData>
    <row r="1" spans="1:17" ht="12.75" customHeight="1">
      <c r="A1" s="77" t="s">
        <v>185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P1" s="47" t="s">
        <v>186</v>
      </c>
      <c r="Q1" s="47" t="s">
        <v>187</v>
      </c>
    </row>
    <row r="2" spans="1:17" ht="12.7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P2" s="47"/>
      <c r="Q2" s="47"/>
    </row>
    <row r="3" spans="1:17" ht="12.75" customHeight="1">
      <c r="A3" s="78" t="s">
        <v>188</v>
      </c>
      <c r="B3" s="78" t="s">
        <v>189</v>
      </c>
      <c r="C3" s="78"/>
      <c r="D3" s="79" t="s">
        <v>190</v>
      </c>
      <c r="E3" s="79" t="s">
        <v>191</v>
      </c>
      <c r="F3" s="79" t="s">
        <v>192</v>
      </c>
      <c r="G3" s="79" t="s">
        <v>193</v>
      </c>
      <c r="H3" s="79" t="s">
        <v>194</v>
      </c>
      <c r="I3" s="79" t="s">
        <v>195</v>
      </c>
      <c r="J3" s="79" t="s">
        <v>196</v>
      </c>
      <c r="K3" s="79" t="s">
        <v>197</v>
      </c>
      <c r="L3" s="79" t="s">
        <v>198</v>
      </c>
      <c r="M3" s="79" t="s">
        <v>199</v>
      </c>
      <c r="N3" s="80" t="s">
        <v>200</v>
      </c>
      <c r="O3" s="80" t="s">
        <v>201</v>
      </c>
      <c r="P3" s="47"/>
      <c r="Q3" s="47"/>
    </row>
    <row r="4" spans="1:17" ht="12.75" customHeight="1">
      <c r="A4" s="81">
        <v>1</v>
      </c>
      <c r="B4" s="82" t="s">
        <v>57</v>
      </c>
      <c r="C4" s="83"/>
      <c r="D4" s="84">
        <v>14</v>
      </c>
      <c r="E4" s="84">
        <v>14</v>
      </c>
      <c r="F4" s="85">
        <v>25</v>
      </c>
      <c r="G4" s="84">
        <v>21</v>
      </c>
      <c r="H4" s="84"/>
      <c r="I4" s="85">
        <v>25</v>
      </c>
      <c r="J4" s="84">
        <v>14</v>
      </c>
      <c r="K4" s="84">
        <v>25</v>
      </c>
      <c r="L4" s="84">
        <v>17</v>
      </c>
      <c r="M4" s="85">
        <v>25</v>
      </c>
      <c r="N4" s="81">
        <f>SUM(D4:M4)</f>
        <v>180</v>
      </c>
      <c r="O4" s="86">
        <f>IF(P4=1,0,IF(P4-Q4&gt;=2,N4,IF(P4-Q4=1,N4-SMALL(D4:M4,1),IF(P4-Q4=0,N4-SMALL(D4:M4,1)-SMALL(D4:M4,2),"?"))))</f>
        <v>166</v>
      </c>
      <c r="P4" s="50">
        <f>P22</f>
        <v>10</v>
      </c>
      <c r="Q4" s="76">
        <f>IF(P4=1,COUNTA(D4),IF(P4=2,COUNTA(D4:E4),IF(P4=3,COUNTA(D4:F4),IF(P4=4,COUNTA(D4:G4),IF(P4=5,COUNTA(D4:H4),IF(P4=6,COUNTA(D4:I4),IF(P4=7,COUNTA(D4:J4),IF(P4=8,COUNTA(D4:K4),IF(P4=9,COUNTA(D4:L4),IF(P4=10,COUNTA(D4:M4),"?"))))))))))</f>
        <v>9</v>
      </c>
    </row>
    <row r="5" spans="1:17" s="50" customFormat="1" ht="12.75" customHeight="1">
      <c r="A5" s="87">
        <v>2</v>
      </c>
      <c r="B5" s="88" t="s">
        <v>53</v>
      </c>
      <c r="C5" s="89"/>
      <c r="D5" s="90">
        <v>21</v>
      </c>
      <c r="E5" s="90">
        <v>21</v>
      </c>
      <c r="F5" s="90">
        <v>17</v>
      </c>
      <c r="G5" s="91">
        <v>25</v>
      </c>
      <c r="H5" s="90">
        <v>21</v>
      </c>
      <c r="I5" s="90">
        <v>17</v>
      </c>
      <c r="J5" s="90">
        <v>2</v>
      </c>
      <c r="K5" s="90">
        <v>17</v>
      </c>
      <c r="L5" s="90">
        <v>10</v>
      </c>
      <c r="M5" s="90">
        <v>14</v>
      </c>
      <c r="N5" s="87">
        <f>SUM(D5:M5)</f>
        <v>165</v>
      </c>
      <c r="O5" s="92">
        <f>IF(P5=1,0,IF(P5-Q5&gt;=2,N5,IF(P5-Q5=1,N5-SMALL(D5:M5,1),IF(P5-Q5=0,N5-SMALL(D5:M5,1)-SMALL(D5:M5,2),"?"))))</f>
        <v>153</v>
      </c>
      <c r="P5" s="76">
        <f>P22</f>
        <v>10</v>
      </c>
      <c r="Q5" s="76">
        <f>IF(P5=1,COUNTA(D5),IF(P5=2,COUNTA(D5:E5),IF(P5=3,COUNTA(D5:F5),IF(P5=4,COUNTA(D5:G5),IF(P5=5,COUNTA(D5:H5),IF(P5=6,COUNTA(D5:I5),IF(P5=7,COUNTA(D5:J5),IF(P5=8,COUNTA(D5:K5),IF(P5=9,COUNTA(D5:L5),IF(P5=10,COUNTA(D5:M5),"?"))))))))))</f>
        <v>10</v>
      </c>
    </row>
    <row r="6" spans="1:17" s="50" customFormat="1" ht="12.75" customHeight="1">
      <c r="A6" s="93">
        <v>3</v>
      </c>
      <c r="B6" s="94" t="s">
        <v>52</v>
      </c>
      <c r="C6" s="95"/>
      <c r="D6" s="96">
        <v>25</v>
      </c>
      <c r="E6" s="97"/>
      <c r="F6" s="97">
        <v>21</v>
      </c>
      <c r="G6" s="97"/>
      <c r="H6" s="97"/>
      <c r="I6" s="97">
        <v>21</v>
      </c>
      <c r="J6" s="97">
        <v>25</v>
      </c>
      <c r="K6" s="97">
        <v>14</v>
      </c>
      <c r="L6" s="97">
        <v>21</v>
      </c>
      <c r="M6" s="97">
        <v>17</v>
      </c>
      <c r="N6" s="93">
        <f>SUM(D6:M6)</f>
        <v>144</v>
      </c>
      <c r="O6" s="98">
        <f>IF(P6=1,0,IF(P6-Q6&gt;=2,N6,IF(P6-Q6=1,N6-SMALL(D6:M6,1),IF(P6-Q6=0,N6-SMALL(D6:M6,1)-SMALL(D6:M6,2),"?"))))</f>
        <v>144</v>
      </c>
      <c r="P6" s="76">
        <f>P22</f>
        <v>10</v>
      </c>
      <c r="Q6" s="76">
        <f>IF(P6=1,COUNTA(D6),IF(P6=2,COUNTA(D6:E6),IF(P6=3,COUNTA(D6:F6),IF(P6=4,COUNTA(D6:G6),IF(P6=5,COUNTA(D6:H6),IF(P6=6,COUNTA(D6:I6),IF(P6=7,COUNTA(D6:J6),IF(P6=8,COUNTA(D6:K6),IF(P6=9,COUNTA(D6:L6),IF(P6=10,COUNTA(D6:M6),"?"))))))))))</f>
        <v>7</v>
      </c>
    </row>
    <row r="7" spans="1:17" ht="12.75" customHeight="1">
      <c r="A7" s="78">
        <v>4</v>
      </c>
      <c r="B7" s="99" t="s">
        <v>55</v>
      </c>
      <c r="C7" s="100"/>
      <c r="D7" s="72"/>
      <c r="E7" s="63">
        <v>12</v>
      </c>
      <c r="F7" s="63">
        <v>14</v>
      </c>
      <c r="G7" s="63">
        <v>6</v>
      </c>
      <c r="H7" s="63">
        <v>25</v>
      </c>
      <c r="I7" s="63">
        <v>14</v>
      </c>
      <c r="J7" s="63">
        <v>6</v>
      </c>
      <c r="K7" s="63">
        <v>6</v>
      </c>
      <c r="L7" s="63">
        <v>12</v>
      </c>
      <c r="M7" s="74">
        <v>21</v>
      </c>
      <c r="N7" s="101">
        <f>SUM(D7:M7)</f>
        <v>116</v>
      </c>
      <c r="O7" s="102">
        <f>IF(P7=1,0,IF(P7-Q7&gt;=2,N7,IF(P7-Q7=1,N7-SMALL(D7:M7,1),IF(P7-Q7=0,N7-SMALL(D7:M7,1)-SMALL(D7:M7,2),"?"))))</f>
        <v>110</v>
      </c>
      <c r="P7" s="76">
        <f>P22</f>
        <v>10</v>
      </c>
      <c r="Q7" s="76">
        <f>IF(P7=1,COUNTA(D7),IF(P7=2,COUNTA(D7:E7),IF(P7=3,COUNTA(D7:F7),IF(P7=4,COUNTA(D7:G7),IF(P7=5,COUNTA(D7:H7),IF(P7=6,COUNTA(D7:I7),IF(P7=7,COUNTA(D7:J7),IF(P7=8,COUNTA(D7:K7),IF(P7=9,COUNTA(D7:L7),IF(P7=10,COUNTA(D7:M7),"?"))))))))))</f>
        <v>9</v>
      </c>
    </row>
    <row r="8" spans="1:17" s="50" customFormat="1" ht="12.75" customHeight="1">
      <c r="A8" s="78">
        <v>5</v>
      </c>
      <c r="B8" s="103" t="s">
        <v>54</v>
      </c>
      <c r="C8" s="100"/>
      <c r="D8" s="63">
        <v>17</v>
      </c>
      <c r="E8" s="63">
        <v>17</v>
      </c>
      <c r="F8" s="63">
        <v>10</v>
      </c>
      <c r="G8" s="63"/>
      <c r="H8" s="63">
        <v>17</v>
      </c>
      <c r="I8" s="63">
        <v>8</v>
      </c>
      <c r="J8" s="63">
        <v>17</v>
      </c>
      <c r="K8" s="63">
        <v>10</v>
      </c>
      <c r="L8" s="63"/>
      <c r="M8" s="63">
        <v>12</v>
      </c>
      <c r="N8" s="101">
        <f>SUM(D8:M8)</f>
        <v>108</v>
      </c>
      <c r="O8" s="102">
        <f>IF(P8=1,0,IF(P8-Q8&gt;=2,N8,IF(P8-Q8=1,N8-SMALL(D8:M8,1),IF(P8-Q8=0,N8-SMALL(D8:M8,1)-SMALL(D8:M8,2),"?"))))</f>
        <v>108</v>
      </c>
      <c r="P8" s="50">
        <f>P22</f>
        <v>10</v>
      </c>
      <c r="Q8" s="76">
        <f>IF(P8=1,COUNTA(D8),IF(P8=2,COUNTA(D8:E8),IF(P8=3,COUNTA(D8:F8),IF(P8=4,COUNTA(D8:G8),IF(P8=5,COUNTA(D8:H8),IF(P8=6,COUNTA(D8:I8),IF(P8=7,COUNTA(D8:J8),IF(P8=8,COUNTA(D8:K8),IF(P8=9,COUNTA(D8:L8),IF(P8=10,COUNTA(D8:M8),"?"))))))))))</f>
        <v>8</v>
      </c>
    </row>
    <row r="9" spans="1:18" ht="12.75" customHeight="1">
      <c r="A9" s="78">
        <v>6</v>
      </c>
      <c r="B9" s="104" t="s">
        <v>56</v>
      </c>
      <c r="C9" s="105"/>
      <c r="D9" s="74">
        <v>12</v>
      </c>
      <c r="E9" s="74">
        <v>10</v>
      </c>
      <c r="F9" s="74">
        <v>12</v>
      </c>
      <c r="G9" s="74">
        <v>12</v>
      </c>
      <c r="H9" s="74">
        <v>12</v>
      </c>
      <c r="I9" s="74">
        <v>12</v>
      </c>
      <c r="J9" s="74">
        <v>12</v>
      </c>
      <c r="K9" s="74">
        <v>8</v>
      </c>
      <c r="L9" s="74">
        <v>14</v>
      </c>
      <c r="M9" s="74">
        <v>10</v>
      </c>
      <c r="N9" s="101">
        <f>SUM(D9:M9)</f>
        <v>114</v>
      </c>
      <c r="O9" s="102">
        <f>IF(P9=1,0,IF(P9-Q9&gt;=2,N9,IF(P9-Q9=1,N9-SMALL(D9:M9,1),IF(P9-Q9=0,N9-SMALL(D9:M9,1)-SMALL(D9:M9,2),"?"))))</f>
        <v>96</v>
      </c>
      <c r="P9" s="50">
        <f>P22</f>
        <v>10</v>
      </c>
      <c r="Q9" s="76">
        <f>IF(P9=1,COUNTA(D9),IF(P9=2,COUNTA(D9:E9),IF(P9=3,COUNTA(D9:F9),IF(P9=4,COUNTA(D9:G9),IF(P9=5,COUNTA(D9:H9),IF(P9=6,COUNTA(D9:I9),IF(P9=7,COUNTA(D9:J9),IF(P9=8,COUNTA(D9:K9),IF(P9=9,COUNTA(D9:L9),IF(P9=10,COUNTA(D9:M9),"?"))))))))))</f>
        <v>10</v>
      </c>
      <c r="R9" s="50"/>
    </row>
    <row r="10" spans="1:18" ht="12.75" customHeight="1">
      <c r="A10" s="78">
        <v>7</v>
      </c>
      <c r="B10" s="104" t="s">
        <v>58</v>
      </c>
      <c r="C10" s="105"/>
      <c r="D10" s="74"/>
      <c r="E10" s="74"/>
      <c r="F10" s="74"/>
      <c r="G10" s="74">
        <v>14</v>
      </c>
      <c r="H10" s="74">
        <v>14</v>
      </c>
      <c r="I10" s="74">
        <v>6</v>
      </c>
      <c r="J10" s="74">
        <v>8</v>
      </c>
      <c r="K10" s="74">
        <v>21</v>
      </c>
      <c r="L10" s="74">
        <v>8</v>
      </c>
      <c r="M10" s="74">
        <v>4</v>
      </c>
      <c r="N10" s="101">
        <f>SUM(D10:M10)</f>
        <v>75</v>
      </c>
      <c r="O10" s="102">
        <f>IF(P10=1,0,IF(P10-Q10&gt;=2,N10,IF(P10-Q10=1,N10-SMALL(D10:M10,1),IF(P10-Q10=0,N10-SMALL(D10:M10,1)-SMALL(D10:M10,2),"?"))))</f>
        <v>75</v>
      </c>
      <c r="P10" s="76">
        <f>P22</f>
        <v>10</v>
      </c>
      <c r="Q10" s="76">
        <f>IF(P10=1,COUNTA(D10),IF(P10=2,COUNTA(D10:E10),IF(P10=3,COUNTA(D10:F10),IF(P10=4,COUNTA(D10:G10),IF(P10=5,COUNTA(D10:H10),IF(P10=6,COUNTA(D10:I10),IF(P10=7,COUNTA(D10:J10),IF(P10=8,COUNTA(D10:K10),IF(P10=9,COUNTA(D10:L10),IF(P10=10,COUNTA(D10:M10),"?"))))))))))</f>
        <v>7</v>
      </c>
      <c r="R10" s="50"/>
    </row>
    <row r="11" spans="1:18" ht="12.75" customHeight="1">
      <c r="A11" s="78">
        <v>8</v>
      </c>
      <c r="B11" s="99" t="s">
        <v>59</v>
      </c>
      <c r="C11" s="105"/>
      <c r="D11" s="74"/>
      <c r="E11" s="74">
        <v>6</v>
      </c>
      <c r="F11" s="74">
        <v>8</v>
      </c>
      <c r="G11" s="74">
        <v>4</v>
      </c>
      <c r="H11" s="74">
        <v>8</v>
      </c>
      <c r="I11" s="74"/>
      <c r="J11" s="74">
        <v>21</v>
      </c>
      <c r="K11" s="74">
        <v>12</v>
      </c>
      <c r="L11" s="74"/>
      <c r="M11" s="74"/>
      <c r="N11" s="101">
        <f>SUM(D11:M11)</f>
        <v>59</v>
      </c>
      <c r="O11" s="102">
        <f>IF(P11=1,0,IF(P11-Q11&gt;=2,N11,IF(P11-Q11=1,N11-SMALL(D11:M11,1),IF(P11-Q11=0,N11-SMALL(D11:M11,1)-SMALL(D11:M11,2),"?"))))</f>
        <v>59</v>
      </c>
      <c r="P11" s="76">
        <f>P22</f>
        <v>10</v>
      </c>
      <c r="Q11" s="76">
        <f>IF(P11=1,COUNTA(D11),IF(P11=2,COUNTA(D11:E11),IF(P11=3,COUNTA(D11:F11),IF(P11=4,COUNTA(D11:G11),IF(P11=5,COUNTA(D11:H11),IF(P11=6,COUNTA(D11:I11),IF(P11=7,COUNTA(D11:J11),IF(P11=8,COUNTA(D11:K11),IF(P11=9,COUNTA(D11:L11),IF(P11=10,COUNTA(D11:M11),"?"))))))))))</f>
        <v>6</v>
      </c>
      <c r="R11" s="50"/>
    </row>
    <row r="12" spans="1:18" ht="12.75" customHeight="1">
      <c r="A12" s="78">
        <v>9</v>
      </c>
      <c r="B12" s="104" t="s">
        <v>60</v>
      </c>
      <c r="C12" s="105"/>
      <c r="D12" s="74">
        <v>10</v>
      </c>
      <c r="E12" s="74">
        <v>8</v>
      </c>
      <c r="F12" s="74">
        <v>6</v>
      </c>
      <c r="G12" s="74"/>
      <c r="H12" s="74">
        <v>10</v>
      </c>
      <c r="I12" s="74">
        <v>4</v>
      </c>
      <c r="J12" s="74"/>
      <c r="K12" s="74">
        <v>4</v>
      </c>
      <c r="L12" s="74"/>
      <c r="M12" s="74">
        <v>6</v>
      </c>
      <c r="N12" s="101">
        <f>SUM(D12:M12)</f>
        <v>48</v>
      </c>
      <c r="O12" s="102">
        <f>IF(P12=1,0,IF(P12-Q12&gt;=2,N12,IF(P12-Q12=1,N12-SMALL(D12:M12,1),IF(P12-Q12=0,N12-SMALL(D12:M12,1)-SMALL(D12:M12,2),"?"))))</f>
        <v>48</v>
      </c>
      <c r="P12" s="76">
        <f>P22</f>
        <v>10</v>
      </c>
      <c r="Q12" s="76">
        <f>IF(P12=1,COUNTA(D12),IF(P12=2,COUNTA(D12:E12),IF(P12=3,COUNTA(D12:F12),IF(P12=4,COUNTA(D12:G12),IF(P12=5,COUNTA(D12:H12),IF(P12=6,COUNTA(D12:I12),IF(P12=7,COUNTA(D12:J12),IF(P12=8,COUNTA(D12:K12),IF(P12=9,COUNTA(D12:L12),IF(P12=10,COUNTA(D12:M12),"?"))))))))))</f>
        <v>7</v>
      </c>
      <c r="R12" s="50"/>
    </row>
    <row r="13" spans="1:18" ht="12.75" customHeight="1">
      <c r="A13" s="78">
        <v>10</v>
      </c>
      <c r="B13" s="106" t="s">
        <v>62</v>
      </c>
      <c r="C13" s="105"/>
      <c r="D13" s="74"/>
      <c r="E13" s="107"/>
      <c r="F13" s="74"/>
      <c r="G13" s="74"/>
      <c r="H13" s="74"/>
      <c r="I13" s="74">
        <v>10</v>
      </c>
      <c r="J13" s="74"/>
      <c r="K13" s="74"/>
      <c r="L13" s="74">
        <v>25</v>
      </c>
      <c r="M13" s="74"/>
      <c r="N13" s="101">
        <f>SUM(D13:M13)</f>
        <v>35</v>
      </c>
      <c r="O13" s="102">
        <f>IF(P13=1,0,IF(P13-Q13&gt;=2,N13,IF(P13-Q13=1,N13-SMALL(D13:M13,1),IF(P13-Q13=0,N13-SMALL(D13:M13,1)-SMALL(D13:M13,2),"?"))))</f>
        <v>35</v>
      </c>
      <c r="P13" s="76">
        <f>P22</f>
        <v>10</v>
      </c>
      <c r="Q13" s="76">
        <f>IF(P13=1,COUNTA(D13),IF(P13=2,COUNTA(D13:E13),IF(P13=3,COUNTA(D13:F13),IF(P13=4,COUNTA(D13:G13),IF(P13=5,COUNTA(D13:H13),IF(P13=6,COUNTA(D13:I13),IF(P13=7,COUNTA(D13:J13),IF(P13=8,COUNTA(D13:K13),IF(P13=9,COUNTA(D13:L13),IF(P13=10,COUNTA(D13:M13),"?"))))))))))</f>
        <v>2</v>
      </c>
      <c r="R13" s="50"/>
    </row>
    <row r="14" spans="1:17" ht="12.75" customHeight="1">
      <c r="A14" s="78">
        <v>11</v>
      </c>
      <c r="B14" s="99" t="s">
        <v>61</v>
      </c>
      <c r="C14" s="105"/>
      <c r="D14" s="74"/>
      <c r="E14" s="70">
        <v>25</v>
      </c>
      <c r="F14" s="74"/>
      <c r="G14" s="74">
        <v>8</v>
      </c>
      <c r="H14" s="74"/>
      <c r="I14" s="74"/>
      <c r="J14" s="74"/>
      <c r="K14" s="74"/>
      <c r="L14" s="74"/>
      <c r="M14" s="74"/>
      <c r="N14" s="101">
        <f>SUM(D14:M14)</f>
        <v>33</v>
      </c>
      <c r="O14" s="102">
        <f>IF(P14=1,0,IF(P14-Q14&gt;=2,N14,IF(P14-Q14=1,N14-SMALL(D14:M14,1),IF(P14-Q14=0,N14-SMALL(D14:M14,1)-SMALL(D14:M14,2),"?"))))</f>
        <v>33</v>
      </c>
      <c r="P14" s="76">
        <f>P22</f>
        <v>10</v>
      </c>
      <c r="Q14" s="76">
        <f>IF(P14=1,COUNTA(D14),IF(P14=2,COUNTA(D14:E14),IF(P14=3,COUNTA(D14:F14),IF(P14=4,COUNTA(D14:G14),IF(P14=5,COUNTA(D14:H14),IF(P14=6,COUNTA(D14:I14),IF(P14=7,COUNTA(D14:J14),IF(P14=8,COUNTA(D14:K14),IF(P14=9,COUNTA(D14:L14),IF(P14=10,COUNTA(D14:M14),"?"))))))))))</f>
        <v>2</v>
      </c>
    </row>
    <row r="15" spans="1:17" ht="12.75" customHeight="1">
      <c r="A15" s="78">
        <v>12</v>
      </c>
      <c r="B15" s="104" t="s">
        <v>125</v>
      </c>
      <c r="C15" s="105"/>
      <c r="D15" s="74"/>
      <c r="E15" s="74"/>
      <c r="F15" s="74"/>
      <c r="G15" s="74">
        <v>17</v>
      </c>
      <c r="H15" s="74"/>
      <c r="I15" s="74"/>
      <c r="J15" s="74">
        <v>4</v>
      </c>
      <c r="K15" s="74"/>
      <c r="L15" s="74"/>
      <c r="M15" s="74"/>
      <c r="N15" s="101">
        <f>SUM(D15:M15)</f>
        <v>21</v>
      </c>
      <c r="O15" s="102">
        <f>IF(P15=1,0,IF(P15-Q15&gt;=2,N15,IF(P15-Q15=1,N15-SMALL(D15:M15,1),IF(P15-Q15=0,N15-SMALL(D15:M15,1)-SMALL(D15:M15,2),"?"))))</f>
        <v>21</v>
      </c>
      <c r="P15" s="76">
        <f>P22</f>
        <v>10</v>
      </c>
      <c r="Q15" s="76">
        <f>IF(P15=1,COUNTA(D15),IF(P15=2,COUNTA(D15:E15),IF(P15=3,COUNTA(D15:F15),IF(P15=4,COUNTA(D15:G15),IF(P15=5,COUNTA(D15:H15),IF(P15=6,COUNTA(D15:I15),IF(P15=7,COUNTA(D15:J15),IF(P15=8,COUNTA(D15:K15),IF(P15=9,COUNTA(D15:L15),IF(P15=10,COUNTA(D15:M15),"?"))))))))))</f>
        <v>2</v>
      </c>
    </row>
    <row r="16" spans="1:17" ht="12.75" customHeight="1">
      <c r="A16" s="78">
        <v>13</v>
      </c>
      <c r="B16" s="104" t="s">
        <v>171</v>
      </c>
      <c r="C16" s="108"/>
      <c r="D16" s="74"/>
      <c r="E16" s="74"/>
      <c r="F16" s="74"/>
      <c r="G16" s="74">
        <v>10</v>
      </c>
      <c r="H16" s="74"/>
      <c r="I16" s="74"/>
      <c r="J16" s="74"/>
      <c r="K16" s="74"/>
      <c r="L16" s="74"/>
      <c r="M16" s="74"/>
      <c r="N16" s="101">
        <f>SUM(D16:M16)</f>
        <v>10</v>
      </c>
      <c r="O16" s="102">
        <f>IF(P16=1,0,IF(P16-Q16&gt;=2,N16,IF(P16-Q16=1,N16-SMALL(D16:M16,1),IF(P16-Q16=0,N16-SMALL(D16:M16,1)-SMALL(D16:M16,2),"?"))))</f>
        <v>10</v>
      </c>
      <c r="P16" s="76">
        <f>P22</f>
        <v>10</v>
      </c>
      <c r="Q16" s="76">
        <f>IF(P16=1,COUNTA(D16),IF(P16=2,COUNTA(D16:E16),IF(P16=3,COUNTA(D16:F16),IF(P16=4,COUNTA(D16:G16),IF(P16=5,COUNTA(D16:H16),IF(P16=6,COUNTA(D16:I16),IF(P16=7,COUNTA(D16:J16),IF(P16=8,COUNTA(D16:K16),IF(P16=9,COUNTA(D16:L16),IF(P16=10,COUNTA(D16:M16),"?"))))))))))</f>
        <v>1</v>
      </c>
    </row>
    <row r="17" spans="1:17" ht="12.75" customHeight="1">
      <c r="A17" s="78">
        <v>13</v>
      </c>
      <c r="B17" s="99" t="s">
        <v>164</v>
      </c>
      <c r="C17" s="108"/>
      <c r="D17" s="74"/>
      <c r="E17" s="74"/>
      <c r="F17" s="74"/>
      <c r="G17" s="74"/>
      <c r="H17" s="74"/>
      <c r="I17" s="74"/>
      <c r="J17" s="74">
        <v>10</v>
      </c>
      <c r="K17" s="74"/>
      <c r="L17" s="74"/>
      <c r="M17" s="74"/>
      <c r="N17" s="101">
        <f>SUM(D17:M17)</f>
        <v>10</v>
      </c>
      <c r="O17" s="102">
        <f>IF(P17=1,0,IF(P17-Q17&gt;=2,N17,IF(P17-Q17=1,N17-SMALL(D17:M17,1),IF(P17-Q17=0,N17-SMALL(D17:M17,1)-SMALL(D17:M17,2),"?"))))</f>
        <v>10</v>
      </c>
      <c r="P17" s="76">
        <f>P22</f>
        <v>10</v>
      </c>
      <c r="Q17" s="76">
        <f>IF(P17=1,COUNTA(D17),IF(P17=2,COUNTA(D17:E17),IF(P17=3,COUNTA(D17:F17),IF(P17=4,COUNTA(D17:G17),IF(P17=5,COUNTA(D17:H17),IF(P17=6,COUNTA(D17:I17),IF(P17=7,COUNTA(D17:J17),IF(P17=8,COUNTA(D17:K17),IF(P17=9,COUNTA(D17:L17),IF(P17=10,COUNTA(D17:M17),"?"))))))))))</f>
        <v>1</v>
      </c>
    </row>
    <row r="18" spans="1:17" ht="12.75" customHeight="1">
      <c r="A18" s="78">
        <v>15</v>
      </c>
      <c r="B18" s="104" t="s">
        <v>65</v>
      </c>
      <c r="C18" s="105"/>
      <c r="D18" s="74"/>
      <c r="E18" s="74"/>
      <c r="F18" s="74"/>
      <c r="G18" s="74"/>
      <c r="H18" s="74"/>
      <c r="I18" s="74"/>
      <c r="J18" s="74"/>
      <c r="K18" s="74"/>
      <c r="L18" s="74"/>
      <c r="M18" s="74">
        <v>8</v>
      </c>
      <c r="N18" s="101">
        <f>SUM(D18:M18)</f>
        <v>8</v>
      </c>
      <c r="O18" s="102">
        <f>IF(P18=1,0,IF(P18-Q18&gt;=2,N18,IF(P18-Q18=1,N18-SMALL(D18:M18,1),IF(P18-Q18=0,N18-SMALL(D18:M18,1)-SMALL(D18:M18,2),"?"))))</f>
        <v>8</v>
      </c>
      <c r="P18" s="76">
        <f>P22</f>
        <v>10</v>
      </c>
      <c r="Q18" s="76">
        <f>IF(P18=1,COUNTA(D18),IF(P18=2,COUNTA(D18:E18),IF(P18=3,COUNTA(D18:F18),IF(P18=4,COUNTA(D18:G18),IF(P18=5,COUNTA(D18:H18),IF(P18=6,COUNTA(D18:I18),IF(P18=7,COUNTA(D18:J18),IF(P18=8,COUNTA(D18:K18),IF(P18=9,COUNTA(D18:L18),IF(P18=10,COUNTA(D18:M18),"?"))))))))))</f>
        <v>1</v>
      </c>
    </row>
    <row r="19" spans="1:17" ht="12.75" customHeight="1">
      <c r="A19" s="78">
        <v>16</v>
      </c>
      <c r="B19" s="106" t="s">
        <v>180</v>
      </c>
      <c r="C19" s="105"/>
      <c r="D19" s="74"/>
      <c r="E19" s="74"/>
      <c r="F19" s="74">
        <v>4</v>
      </c>
      <c r="G19" s="74"/>
      <c r="H19" s="74"/>
      <c r="I19" s="74"/>
      <c r="J19" s="74"/>
      <c r="K19" s="74"/>
      <c r="L19" s="74"/>
      <c r="M19" s="74"/>
      <c r="N19" s="101">
        <f>SUM(D19:M19)</f>
        <v>4</v>
      </c>
      <c r="O19" s="102">
        <f>IF(P19=1,0,IF(P19-Q19&gt;=2,N19,IF(P19-Q19=1,N19-SMALL(D19:M19,1),IF(P19-Q19=0,N19-SMALL(D19:M19,1)-SMALL(D19:M19,2),"?"))))</f>
        <v>4</v>
      </c>
      <c r="P19" s="76">
        <f>P22</f>
        <v>10</v>
      </c>
      <c r="Q19" s="76">
        <f>IF(P19=1,COUNTA(D19),IF(P19=2,COUNTA(D19:E19),IF(P19=3,COUNTA(D19:F19),IF(P19=4,COUNTA(D19:G19),IF(P19=5,COUNTA(D19:H19),IF(P19=6,COUNTA(D19:I19),IF(P19=7,COUNTA(D19:J19),IF(P19=8,COUNTA(D19:K19),IF(P19=9,COUNTA(D19:L19),IF(P19=10,COUNTA(D19:M19),"?"))))))))))</f>
        <v>1</v>
      </c>
    </row>
    <row r="20" spans="1:17" ht="12.75" customHeight="1">
      <c r="A20" s="78">
        <v>17</v>
      </c>
      <c r="B20" s="99" t="s">
        <v>63</v>
      </c>
      <c r="C20" s="108"/>
      <c r="D20" s="74"/>
      <c r="E20" s="74"/>
      <c r="F20" s="74"/>
      <c r="G20" s="74"/>
      <c r="H20" s="74"/>
      <c r="I20" s="74"/>
      <c r="J20" s="74"/>
      <c r="K20" s="74"/>
      <c r="L20" s="74"/>
      <c r="M20" s="74">
        <v>2</v>
      </c>
      <c r="N20" s="101">
        <f>SUM(D20:M20)</f>
        <v>2</v>
      </c>
      <c r="O20" s="102">
        <f>IF(P20=1,0,IF(P20-Q20&gt;=2,N20,IF(P20-Q20=1,N20-SMALL(D20:M20,1),IF(P20-Q20=0,N20-SMALL(D20:M20,1)-SMALL(D20:M20,2),"?"))))</f>
        <v>2</v>
      </c>
      <c r="P20" s="76">
        <f>P22</f>
        <v>10</v>
      </c>
      <c r="Q20" s="76">
        <f>IF(P20=1,COUNTA(D20),IF(P20=2,COUNTA(D20:E20),IF(P20=3,COUNTA(D20:F20),IF(P20=4,COUNTA(D20:G20),IF(P20=5,COUNTA(D20:H20),IF(P20=6,COUNTA(D20:I20),IF(P20=7,COUNTA(D20:J20),IF(P20=8,COUNTA(D20:K20),IF(P20=9,COUNTA(D20:L20),IF(P20=10,COUNTA(D20:M20),"?"))))))))))</f>
        <v>1</v>
      </c>
    </row>
    <row r="21" spans="1:17" ht="12.75" customHeight="1">
      <c r="A21" s="78">
        <v>18</v>
      </c>
      <c r="B21" s="99" t="s">
        <v>177</v>
      </c>
      <c r="C21" s="105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101">
        <f>SUM(D21:M21)</f>
        <v>0</v>
      </c>
      <c r="O21" s="102">
        <f>IF(P21=1,0,IF(P21-Q21&gt;=2,N21,IF(P21-Q21=1,N21-SMALL(D21:M21,1),IF(P21-Q21=0,N21-SMALL(D21:M21,1)-SMALL(D21:M21,2),"?"))))</f>
        <v>0</v>
      </c>
      <c r="P21" s="76">
        <f>P22</f>
        <v>10</v>
      </c>
      <c r="Q21" s="76">
        <f>IF(P21=1,COUNTA(D21),IF(P21=2,COUNTA(D21:E21),IF(P21=3,COUNTA(D21:F21),IF(P21=4,COUNTA(D21:G21),IF(P21=5,COUNTA(D21:H21),IF(P21=6,COUNTA(D21:I21),IF(P21=7,COUNTA(D21:J21),IF(P21=8,COUNTA(D21:K21),IF(P21=9,COUNTA(D21:L21),IF(P21=10,COUNTA(D21:M21),"?"))))))))))</f>
        <v>0</v>
      </c>
    </row>
    <row r="22" spans="1:17" ht="12.75" customHeight="1">
      <c r="A22" s="78"/>
      <c r="B22" s="104"/>
      <c r="C22" s="108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101">
        <f>SUM(D22:M22)</f>
        <v>0</v>
      </c>
      <c r="O22" s="102">
        <f>IF(P22=1,0,IF(P22-Q22&gt;=2,N22,IF(P22-Q22=1,N22-SMALL(D22:M22,1),IF(P22-Q22=0,N22-SMALL(D22:M22,1)-SMALL(D22:M22,2),"?"))))</f>
        <v>0</v>
      </c>
      <c r="P22" s="76">
        <f>IF(M41&gt;0,10,IF(L41&gt;0,9,IF(K41&gt;0,8,IF(J41&gt;0,7,IF(I41&gt;0,6,IF(H41&gt;0,5,IF(G41&gt;0,4,IF(F41&gt;0,3,IF(E41&gt;0,2,IF(D41&gt;0,1,0))))))))))</f>
        <v>10</v>
      </c>
      <c r="Q22" s="76">
        <f>IF(P22=1,COUNTA(D22),IF(P22=2,COUNTA(D22:E22),IF(P22=3,COUNTA(D22:F22),IF(P22=4,COUNTA(D22:G22),IF(P22=5,COUNTA(D22:H22),IF(P22=6,COUNTA(D22:I22),IF(P22=7,COUNTA(D22:J22),IF(P22=8,COUNTA(D22:K22),IF(P22=9,COUNTA(D22:L22),IF(P22=10,COUNTA(D22:M22),"?"))))))))))</f>
        <v>0</v>
      </c>
    </row>
    <row r="23" spans="1:13" ht="12.75" customHeight="1">
      <c r="A23" s="46" t="s">
        <v>202</v>
      </c>
      <c r="B23" s="46"/>
      <c r="C23" s="46"/>
      <c r="D23" s="46"/>
      <c r="E23" s="46"/>
      <c r="F23" s="46"/>
      <c r="G23" s="109"/>
      <c r="H23" s="109"/>
      <c r="I23" s="109"/>
      <c r="J23" s="109"/>
      <c r="K23" s="109"/>
      <c r="L23" s="109"/>
      <c r="M23" s="110"/>
    </row>
    <row r="24" spans="1:19" ht="12.75" customHeight="1">
      <c r="A24" s="46"/>
      <c r="B24" s="46"/>
      <c r="C24" s="46"/>
      <c r="D24" s="46"/>
      <c r="E24" s="46"/>
      <c r="F24" s="46"/>
      <c r="S24"/>
    </row>
    <row r="25" spans="1:19" ht="12.75" customHeight="1">
      <c r="A25" s="46"/>
      <c r="B25" s="46"/>
      <c r="C25" s="46"/>
      <c r="D25" s="46"/>
      <c r="E25" s="46"/>
      <c r="F25" s="46"/>
      <c r="S25"/>
    </row>
    <row r="26" spans="1:19" ht="12.75" customHeight="1">
      <c r="A26" s="46"/>
      <c r="B26" s="46"/>
      <c r="C26" s="46"/>
      <c r="D26" s="46"/>
      <c r="E26" s="46"/>
      <c r="F26" s="46"/>
      <c r="S26"/>
    </row>
    <row r="27" spans="1:19" ht="12.75" customHeight="1">
      <c r="A27" s="111" t="s">
        <v>203</v>
      </c>
      <c r="B27" s="111"/>
      <c r="S27"/>
    </row>
    <row r="28" spans="1:19" ht="12.75" customHeight="1">
      <c r="A28" s="111" t="s">
        <v>204</v>
      </c>
      <c r="B28"/>
      <c r="S28"/>
    </row>
    <row r="29" spans="1:19" ht="12.75" customHeight="1">
      <c r="A29" s="111" t="s">
        <v>205</v>
      </c>
      <c r="B29"/>
      <c r="S29"/>
    </row>
    <row r="30" spans="1:19" ht="12.75" customHeight="1">
      <c r="A30" s="111" t="s">
        <v>206</v>
      </c>
      <c r="B30"/>
      <c r="S30"/>
    </row>
    <row r="31" spans="1:19" ht="12.75" customHeight="1">
      <c r="A31" s="111" t="s">
        <v>207</v>
      </c>
      <c r="B31"/>
      <c r="S31"/>
    </row>
    <row r="32" spans="1:19" ht="12.75" customHeight="1">
      <c r="A32" s="111" t="s">
        <v>208</v>
      </c>
      <c r="B32"/>
      <c r="S32"/>
    </row>
    <row r="33" spans="1:19" ht="12.75" customHeight="1">
      <c r="A33" s="111" t="s">
        <v>209</v>
      </c>
      <c r="B33"/>
      <c r="S33"/>
    </row>
    <row r="34" spans="1:19" ht="12.75" customHeight="1">
      <c r="A34" s="111" t="s">
        <v>210</v>
      </c>
      <c r="B34"/>
      <c r="S34" s="4"/>
    </row>
    <row r="35" spans="1:19" ht="12.75" customHeight="1">
      <c r="A35" s="111" t="s">
        <v>211</v>
      </c>
      <c r="B35"/>
      <c r="S35" s="4"/>
    </row>
    <row r="36" spans="1:19" ht="12.75" customHeight="1">
      <c r="A36" s="111" t="s">
        <v>212</v>
      </c>
      <c r="B36"/>
      <c r="S36" s="4"/>
    </row>
    <row r="37" spans="1:19" ht="12.75" customHeight="1">
      <c r="A37" s="111" t="s">
        <v>213</v>
      </c>
      <c r="R37"/>
      <c r="S37"/>
    </row>
    <row r="38" ht="12.75" customHeight="1">
      <c r="S38" s="4"/>
    </row>
    <row r="39" spans="1:19" ht="12.75" customHeight="1">
      <c r="A39" s="112" t="s">
        <v>214</v>
      </c>
      <c r="S39" s="4"/>
    </row>
    <row r="41" spans="1:13" ht="12.75" customHeight="1">
      <c r="A41" s="113" t="s">
        <v>215</v>
      </c>
      <c r="B41" s="4" t="s">
        <v>216</v>
      </c>
      <c r="C41"/>
      <c r="D41" s="111">
        <f>COUNT(D4:D22)</f>
        <v>6</v>
      </c>
      <c r="E41" s="111">
        <f>COUNT(E4:E22)</f>
        <v>8</v>
      </c>
      <c r="F41" s="111">
        <f>COUNT(F4:F22)</f>
        <v>9</v>
      </c>
      <c r="G41" s="111">
        <f>COUNT(G4:G22)</f>
        <v>9</v>
      </c>
      <c r="H41" s="111">
        <f>COUNT(H4:H22)</f>
        <v>7</v>
      </c>
      <c r="I41" s="111">
        <f>COUNT(I4:I22)</f>
        <v>9</v>
      </c>
      <c r="J41" s="111">
        <f>COUNT(J4:J22)</f>
        <v>10</v>
      </c>
      <c r="K41" s="111">
        <f>COUNT(K4:K22)</f>
        <v>9</v>
      </c>
      <c r="L41" s="111">
        <f>COUNT(L4:L22)</f>
        <v>7</v>
      </c>
      <c r="M41" s="111">
        <f>COUNT(M4:M22)</f>
        <v>10</v>
      </c>
    </row>
    <row r="42" spans="1:13" ht="12.75" customHeight="1">
      <c r="A42" s="113"/>
      <c r="B42" s="1" t="s">
        <v>75</v>
      </c>
      <c r="C42"/>
      <c r="D42" s="111">
        <f>SUM(D4:D22)</f>
        <v>99</v>
      </c>
      <c r="E42" s="111">
        <f>SUM(E4:E22)</f>
        <v>113</v>
      </c>
      <c r="F42" s="111">
        <f>SUM(F4:F22)</f>
        <v>117</v>
      </c>
      <c r="G42" s="111">
        <f>SUM(G4:G22)</f>
        <v>117</v>
      </c>
      <c r="H42" s="111">
        <f>SUM(H4:H22)</f>
        <v>107</v>
      </c>
      <c r="I42" s="111">
        <f>SUM(I4:I22)</f>
        <v>117</v>
      </c>
      <c r="J42" s="111">
        <f>SUM(J4:J22)</f>
        <v>119</v>
      </c>
      <c r="K42" s="111">
        <f>SUM(K4:K22)</f>
        <v>117</v>
      </c>
      <c r="L42" s="111">
        <f>SUM(L4:L22)</f>
        <v>107</v>
      </c>
      <c r="M42" s="111">
        <f>SUM(M4:M22)</f>
        <v>119</v>
      </c>
    </row>
    <row r="43" spans="1:13" ht="12.75" customHeight="1">
      <c r="A43" s="113"/>
      <c r="B43" s="1" t="s">
        <v>217</v>
      </c>
      <c r="C43"/>
      <c r="D43" s="114">
        <f>IF(D41=0,0,(((20-2*(D41-1))+20)/2*D41)+9)</f>
        <v>99</v>
      </c>
      <c r="E43" s="114">
        <f>IF(E41=0,0,(((20-2*(E41-1))+20)/2*E41)+9)</f>
        <v>113</v>
      </c>
      <c r="F43" s="114">
        <f>IF(F41=0,0,(((20-2*(F41-1))+20)/2*F41)+9)</f>
        <v>117</v>
      </c>
      <c r="G43" s="114">
        <f>IF(G41=0,0,(((20-2*(G41-1))+20)/2*G41)+9)</f>
        <v>117</v>
      </c>
      <c r="H43" s="114">
        <f>IF(H41=0,0,(((20-2*(H41-1))+20)/2*H41)+9)</f>
        <v>107</v>
      </c>
      <c r="I43" s="114">
        <f>IF(I41=0,0,(((20-2*(I41-1))+20)/2*I41)+9)</f>
        <v>117</v>
      </c>
      <c r="J43" s="114">
        <f>IF(J41=0,0,(((20-2*(J41-1))+20)/2*J41)+9)</f>
        <v>119</v>
      </c>
      <c r="K43" s="114">
        <f>IF(K41=0,0,(((20-2*(K41-1))+20)/2*K41)+9)</f>
        <v>117</v>
      </c>
      <c r="L43" s="114">
        <f>IF(L41=0,0,(((20-2*(L41-1))+20)/2*L41)+9)</f>
        <v>107</v>
      </c>
      <c r="M43" s="114">
        <f>IF(M41=0,0,(((20-2*(M41-1))+20)/2*M41)+9)</f>
        <v>119</v>
      </c>
    </row>
    <row r="44" spans="1:13" ht="12.75" customHeight="1">
      <c r="A44" s="113"/>
      <c r="B44" s="2" t="s">
        <v>77</v>
      </c>
      <c r="C44" s="115">
        <f>SUM(D44:M44)</f>
        <v>0</v>
      </c>
      <c r="D44" s="114">
        <f>D42-D43</f>
        <v>0</v>
      </c>
      <c r="E44" s="114">
        <f>E42-E43</f>
        <v>0</v>
      </c>
      <c r="F44" s="114">
        <f>F42-F43</f>
        <v>0</v>
      </c>
      <c r="G44" s="114">
        <f>G42-G43</f>
        <v>0</v>
      </c>
      <c r="H44" s="114">
        <f>H42-H43</f>
        <v>0</v>
      </c>
      <c r="I44" s="114">
        <f>I42-I43</f>
        <v>0</v>
      </c>
      <c r="J44" s="114">
        <f>J42-J43</f>
        <v>0</v>
      </c>
      <c r="K44" s="114">
        <f>K42-K43</f>
        <v>0</v>
      </c>
      <c r="L44" s="114">
        <f>L42-L43</f>
        <v>0</v>
      </c>
      <c r="M44" s="114">
        <f>M42-M43</f>
        <v>0</v>
      </c>
    </row>
    <row r="45" spans="1:6" ht="12.75" customHeight="1">
      <c r="A45" s="1"/>
      <c r="B45" s="1"/>
      <c r="C45" s="115"/>
      <c r="D45"/>
      <c r="E45" s="1"/>
      <c r="F45"/>
    </row>
  </sheetData>
  <sheetProtection selectLockedCells="1" selectUnlockedCells="1"/>
  <mergeCells count="7">
    <mergeCell ref="A1:N2"/>
    <mergeCell ref="P1:P3"/>
    <mergeCell ref="Q1:Q3"/>
    <mergeCell ref="B3:C3"/>
    <mergeCell ref="A23:F26"/>
    <mergeCell ref="A27:B27"/>
    <mergeCell ref="A41:A4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18"/>
  <sheetViews>
    <sheetView zoomScale="109" zoomScaleNormal="109" workbookViewId="0" topLeftCell="A1">
      <selection activeCell="G8" sqref="G8"/>
    </sheetView>
  </sheetViews>
  <sheetFormatPr defaultColWidth="12.57421875" defaultRowHeight="12" customHeight="1"/>
  <cols>
    <col min="1" max="1" width="3.57421875" style="116" customWidth="1"/>
    <col min="2" max="2" width="22.00390625" style="117" customWidth="1"/>
    <col min="3" max="3" width="12.7109375" style="118" customWidth="1"/>
    <col min="4" max="4" width="9.8515625" style="119" customWidth="1"/>
    <col min="5" max="5" width="11.00390625" style="120" customWidth="1"/>
    <col min="6" max="254" width="11.57421875" style="120" customWidth="1"/>
    <col min="255" max="16384" width="11.57421875" style="0" customWidth="1"/>
  </cols>
  <sheetData>
    <row r="1" spans="1:5" s="121" customFormat="1" ht="12.75">
      <c r="A1" s="76" t="s">
        <v>218</v>
      </c>
      <c r="B1" s="76"/>
      <c r="C1" s="76"/>
      <c r="D1" s="76"/>
      <c r="E1" s="76"/>
    </row>
    <row r="2" spans="1:5" ht="12.75">
      <c r="A2"/>
      <c r="B2"/>
      <c r="C2"/>
      <c r="D2"/>
      <c r="E2"/>
    </row>
    <row r="3" spans="1:5" ht="12.75">
      <c r="A3" s="122" t="s">
        <v>219</v>
      </c>
      <c r="B3" s="123" t="s">
        <v>220</v>
      </c>
      <c r="C3" s="124" t="s">
        <v>221</v>
      </c>
      <c r="D3" s="125" t="s">
        <v>222</v>
      </c>
      <c r="E3" s="122" t="s">
        <v>223</v>
      </c>
    </row>
    <row r="4" spans="1:5" ht="12.75">
      <c r="A4" s="122">
        <v>1</v>
      </c>
      <c r="B4" s="126" t="s">
        <v>52</v>
      </c>
      <c r="C4" s="127">
        <f>SUM(D4:E4)</f>
        <v>298.18</v>
      </c>
      <c r="D4" s="128">
        <v>147.1</v>
      </c>
      <c r="E4" s="129">
        <v>151.08</v>
      </c>
    </row>
    <row r="5" spans="1:5" ht="12.75">
      <c r="A5" s="122">
        <v>2</v>
      </c>
      <c r="B5" s="126" t="s">
        <v>57</v>
      </c>
      <c r="C5" s="127">
        <f>SUM(D5:E5)</f>
        <v>292.84000000000003</v>
      </c>
      <c r="D5" s="128">
        <v>143.35</v>
      </c>
      <c r="E5" s="129">
        <v>149.49</v>
      </c>
    </row>
    <row r="6" spans="1:5" ht="12.75">
      <c r="A6" s="122">
        <v>3</v>
      </c>
      <c r="B6" s="126" t="s">
        <v>55</v>
      </c>
      <c r="C6" s="127">
        <f>SUM(D6:E6)</f>
        <v>264.92</v>
      </c>
      <c r="D6" s="128">
        <v>126.51</v>
      </c>
      <c r="E6" s="129">
        <v>138.41</v>
      </c>
    </row>
    <row r="7" spans="1:6" ht="12.75">
      <c r="A7" s="122">
        <v>4</v>
      </c>
      <c r="B7" s="126" t="s">
        <v>54</v>
      </c>
      <c r="C7" s="127">
        <f>SUM(D7:E7)</f>
        <v>261.03999999999996</v>
      </c>
      <c r="D7" s="128">
        <v>127.15</v>
      </c>
      <c r="E7" s="129">
        <v>133.89</v>
      </c>
      <c r="F7"/>
    </row>
    <row r="8" spans="1:5" ht="12.75">
      <c r="A8" s="122">
        <v>5</v>
      </c>
      <c r="B8" s="123" t="s">
        <v>58</v>
      </c>
      <c r="C8" s="127">
        <f>SUM(D8:E8)</f>
        <v>252.46</v>
      </c>
      <c r="D8" s="128">
        <v>123</v>
      </c>
      <c r="E8" s="129">
        <v>129.46</v>
      </c>
    </row>
    <row r="9" spans="1:5" ht="12.75">
      <c r="A9" s="122">
        <v>6</v>
      </c>
      <c r="B9" s="123" t="s">
        <v>56</v>
      </c>
      <c r="C9" s="127">
        <f>SUM(D9:E9)</f>
        <v>243.37</v>
      </c>
      <c r="D9" s="128">
        <v>118.39</v>
      </c>
      <c r="E9" s="129">
        <v>124.98</v>
      </c>
    </row>
    <row r="10" spans="1:5" ht="12.75">
      <c r="A10" s="122">
        <v>7</v>
      </c>
      <c r="B10" t="s">
        <v>59</v>
      </c>
      <c r="C10" s="127">
        <f>SUM(D10:E10)</f>
        <v>227.09</v>
      </c>
      <c r="D10" s="128">
        <v>116.64</v>
      </c>
      <c r="E10" s="129">
        <v>110.45</v>
      </c>
    </row>
    <row r="11" spans="1:5" ht="12.75">
      <c r="A11" s="122">
        <v>8</v>
      </c>
      <c r="B11" s="123" t="s">
        <v>60</v>
      </c>
      <c r="C11" s="127">
        <f>SUM(D11:E11)</f>
        <v>189.98000000000002</v>
      </c>
      <c r="D11" s="128">
        <v>87.4</v>
      </c>
      <c r="E11" s="129">
        <v>102.58</v>
      </c>
    </row>
    <row r="12" spans="1:5" ht="12.75">
      <c r="A12" s="122">
        <v>9</v>
      </c>
      <c r="B12" s="123" t="s">
        <v>53</v>
      </c>
      <c r="C12" s="127">
        <f>SUM(D12:E12)</f>
        <v>143.4</v>
      </c>
      <c r="D12" s="128">
        <v>0</v>
      </c>
      <c r="E12" s="129">
        <v>143.4</v>
      </c>
    </row>
    <row r="13" spans="1:254" ht="12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" ht="12" customHeight="1">
      <c r="A14" s="130" t="s">
        <v>224</v>
      </c>
      <c r="B14"/>
    </row>
    <row r="15" spans="1:254" ht="12" customHeight="1">
      <c r="A15" t="s">
        <v>225</v>
      </c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13" ht="12" customHeight="1">
      <c r="A16" s="131" t="s">
        <v>226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</row>
    <row r="17" spans="1:13" ht="12" customHeight="1">
      <c r="A17" s="131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</row>
    <row r="18" spans="1:13" ht="12" customHeight="1">
      <c r="A18" s="131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</row>
  </sheetData>
  <sheetProtection selectLockedCells="1" selectUnlockedCells="1"/>
  <mergeCells count="2">
    <mergeCell ref="A1:E1"/>
    <mergeCell ref="A16:M18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Janicki</dc:creator>
  <cp:keywords/>
  <dc:description/>
  <cp:lastModifiedBy/>
  <dcterms:created xsi:type="dcterms:W3CDTF">2008-08-03T16:15:08Z</dcterms:created>
  <dcterms:modified xsi:type="dcterms:W3CDTF">2016-07-05T21:43:20Z</dcterms:modified>
  <cp:category/>
  <cp:version/>
  <cp:contentType/>
  <cp:contentStatus/>
  <cp:revision>304</cp:revision>
</cp:coreProperties>
</file>